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dc365-my.sharepoint.com/personal/ewelina_aydin_ecdc_europa_eu/Documents/Documents/"/>
    </mc:Choice>
  </mc:AlternateContent>
  <xr:revisionPtr revIDLastSave="2" documentId="8_{89268851-DF6E-44C1-8A92-19FB40670835}" xr6:coauthVersionLast="47" xr6:coauthVersionMax="47" xr10:uidLastSave="{638A9234-58D3-4545-A78B-0D5194F73147}"/>
  <bookViews>
    <workbookView xWindow="-108" yWindow="-108" windowWidth="23256" windowHeight="12576" xr2:uid="{68DB3C1D-B8DE-4A18-8FEC-DA8BE05C5111}"/>
  </bookViews>
  <sheets>
    <sheet name="12_Reimb. Applic. Form" sheetId="1" r:id="rId1"/>
  </sheets>
  <externalReferences>
    <externalReference r:id="rId2"/>
  </externalReferences>
  <definedNames>
    <definedName name="BudgetEstimateAverageLocalTravelCost">'[1]6_BE'!$D$27</definedName>
    <definedName name="BudgetEstimateDsaTotalCost">'[1]6_BE'!$D$38</definedName>
    <definedName name="CfgBudgetLineIds">[1]Cfg!$A$90:$A$112</definedName>
    <definedName name="CfgCatererBreakTypeNames">[1]Cfg!$B$136:$B$140</definedName>
    <definedName name="CfgCatererLocalContactPerson">[1]Cfg!$B$5</definedName>
    <definedName name="CfgDoiMeetingTypeCodes">[1]Cfg!$A$122:$A$125</definedName>
    <definedName name="CfgDoiMeetingTypeNames">[1]Cfg!$B$122:$B$125</definedName>
    <definedName name="CfgDoiParticipantTypeNames">[1]Cfg!$B$129:$B$132</definedName>
    <definedName name="CfgDsaDeductionCodes">[1]Cfg!$A$55:$A$62</definedName>
    <definedName name="CfgDsaDeductionProportions">[1]Cfg!$C$55:$C$62</definedName>
    <definedName name="CfgFundingTypeIsPaidFromMeetingBudget">[1]Cfg!$C$16:$C$19</definedName>
    <definedName name="CfgFundingTypeLabelEcdcFunded">[1]Cfg!$B$16</definedName>
    <definedName name="CfgFundingTypeLabelLocal">[1]Cfg!$B$19</definedName>
    <definedName name="CfgFundingTypeLabelSelfFunded">[1]Cfg!$B$17</definedName>
    <definedName name="CfgFundingTypeLabelStaff">[1]Cfg!$B$18</definedName>
    <definedName name="CfgFundingTypeNames">[1]Cfg!$B$16:$B$19</definedName>
    <definedName name="CfgMeetingDayNames">[1]Cfg!$B$44:$B$51</definedName>
    <definedName name="CfgMeetingDayNumericDays">[1]Cfg!$C$44:$C$51</definedName>
    <definedName name="CfgMeetingLocationCodes">[1]CfgMeetingLocation!$A$2:$A$59</definedName>
    <definedName name="CfgMeetingLocationFullDsaCosts">[1]CfgMeetingLocation!$H$2:$H$59</definedName>
    <definedName name="CfgMeetingLocationHotelNightExpectedCosts">[1]CfgMeetingLocation!$F$2:$F$59</definedName>
    <definedName name="CfgMeetingLocationHotelNightMaximumCosts">[1]CfgMeetingLocation!$G$2:$G$59</definedName>
    <definedName name="CfgMeetingLocationLocalTravelOneWayCosts">[1]CfgMeetingLocation!$I$2:$I$59</definedName>
    <definedName name="CfgMeetingLocationNames">[1]CfgMeetingLocation!$B$2:$B$59</definedName>
    <definedName name="CfgMeetingLocationServiceBudgetCoefficients">[1]CfgMeetingLocation!$J$2:$J$59</definedName>
    <definedName name="CfgMeetingTimeNames">[1]Cfg!$B$23:$B$40</definedName>
    <definedName name="CfgMeetingTimeNumericDays">[1]Cfg!$C$23:$C$40</definedName>
    <definedName name="CfgMeetingTypeContingencies">[1]Cfg!$F$9:$F$12</definedName>
    <definedName name="CfgMeetingTypeNames">[1]Cfg!$B$9:$B$12</definedName>
    <definedName name="CfgServiceCodes">[1]CfgService!$A$2:$A$176</definedName>
    <definedName name="CfgServiceContractors">[1]CfgService!$G$2:$G$176</definedName>
    <definedName name="CfgServiceDescriptions">[1]CfgService!$C$2:$C$176</definedName>
    <definedName name="CfgServiceDraftAgendaTypes">[1]CfgService!$P$2:$P$176</definedName>
    <definedName name="CfgServiceIsDescriptionOrDeliveryLocationRequired">[1]CfgService!$H$2:$H$176</definedName>
    <definedName name="CfgServiceIsEndDayRequired">[1]CfgService!$J$2:$J$176</definedName>
    <definedName name="CfgServiceIsEndTimeRequired">[1]CfgService!$K$2:$K$176</definedName>
    <definedName name="CfgServiceIsPriceDependentOnLocation">[1]CfgService!$O$2:$O$176</definedName>
    <definedName name="CfgServiceIsStartTimeRequired">[1]CfgService!$I$2:$I$176</definedName>
    <definedName name="CfgServiceIsTntCatering">[1]CfgService!$M$2:$M$176</definedName>
    <definedName name="CfgServiceIsTntFee">[1]CfgService!$N$2:$N$176</definedName>
    <definedName name="CfgServiceIsToBeMultipliedByNParticipants">[1]CfgService!$L$2:$L$176</definedName>
    <definedName name="CfgServiceNames">[1]CfgService!$B$2:$B$176</definedName>
    <definedName name="CfgServiceUnitEstimatedCosts">[1]CfgService!$E$2:$E$176</definedName>
    <definedName name="CfgServiceUnitMaximumCosts">[1]CfgService!$F$2:$F$176</definedName>
    <definedName name="CfgTntFeeCodes">[1]CfgPomilioFee!$A$2:$A$114</definedName>
    <definedName name="CfgTntFeeCosts">[1]CfgPomilioFee!$C$2:$C$114</definedName>
    <definedName name="CfgTntFeeDescriptions">[1]CfgPomilioFee!$B$2:$B$114</definedName>
    <definedName name="CfgTravelCoefficientCostCoefficients">[1]CfgTravelCoefficient!$E$2:$E$6</definedName>
    <definedName name="CfgTravelCoefficientIsCoefficientToUse">[1]CfgTravelCoefficient!$F$2:$F$6</definedName>
    <definedName name="CfgTravelCostExpectedFlightCosts">[1]CfgTravelCost!$D$2:$D$13</definedName>
    <definedName name="CfgTravelCostFlightHighEstimateCosts">[1]CfgTravelCost!$E$2:$E$13</definedName>
    <definedName name="CfgTravelCostKeys">[1]CfgTravelCost!$A$2:$A$13</definedName>
    <definedName name="CfgTravelLocationCodes">[1]CfgTravelLocation!$A$2:$A$278</definedName>
    <definedName name="CfgTravelLocationCountryNames">[1]CfgTravelLocation!$B$16:$B$260</definedName>
    <definedName name="CfgTravelLocationNames">[1]CfgTravelLocation!$B$2:$B$278</definedName>
    <definedName name="CfgTravelParent1LocationCodes">[1]CfgTravelLocation!$C$2:$C$278</definedName>
    <definedName name="CfgTravelParent2LocationCodes">[1]CfgTravelLocation!$E$2:$E$278</definedName>
    <definedName name="CfgYesNoNa">[1]Cfg!$A$72:$A$74</definedName>
    <definedName name="CfgYesNoUnk">[1]Cfg!$A$66:$A$68</definedName>
    <definedName name="CfgYesNoUnkNa">[1]Cfg!$A$78:$A$81</definedName>
    <definedName name="Decommitment1DecommittedAmount">'[1]9_Decommitment1'!$D$47</definedName>
    <definedName name="Decommitment1InitiationDate">'[1]9_Decommitment1'!$D$49</definedName>
    <definedName name="Decommitment2DecommittedAmount">'[1]15_Decommitment2'!$D$47</definedName>
    <definedName name="Decommitment2ElectrosonicPayableTotalAmount">'[1]15_Decommitment2'!$D$32</definedName>
    <definedName name="Decommitment2GrevenPayableTotalAmount">'[1]15_Decommitment2'!$D$30</definedName>
    <definedName name="Decommitment2InitiationDate">'[1]15_Decommitment2'!$D$49</definedName>
    <definedName name="Decommitment2SecurityPayableTotalAmount">'[1]15_Decommitment2'!$D$34</definedName>
    <definedName name="Decommitment2TntPayableTotalAmount">'[1]15_Decommitment2'!$D$28</definedName>
    <definedName name="MeetingActivityCode">'[1]1_General'!$D$9</definedName>
    <definedName name="MeetingAuthorisingOfficer">'[1]1_General'!$D$19</definedName>
    <definedName name="MeetingBudgetaryCommitmentId">'[1]1_General'!$D$20</definedName>
    <definedName name="MeetingBudgetCommitted">'[1]6_BE'!$D$59</definedName>
    <definedName name="MeetingBudgetContingencyProportion">'[1]1_General'!$D$49</definedName>
    <definedName name="MeetingBudgetIncludingContingency">'[1]1_General'!$D$13</definedName>
    <definedName name="MeetingBudgetLine">'[1]1_General'!$D$11</definedName>
    <definedName name="MeetingChronoOutId">'[1]1_General'!$D$23</definedName>
    <definedName name="MeetingCode">'[1]1_General'!$D$6</definedName>
    <definedName name="MeetingDsaCeiling">'[1]1_General'!$D$61</definedName>
    <definedName name="MeetingDsaDeductionBreakfastCost">'[1]1_General'!$D$62</definedName>
    <definedName name="MeetingDsaDeductionDinnerCost">'[1]1_General'!$D$64</definedName>
    <definedName name="MeetingDsaDeductionLunchCost">'[1]1_General'!$D$63</definedName>
    <definedName name="MeetingDsaEstimateDeductBreakfast">'[1]1_General'!$D$44</definedName>
    <definedName name="MeetingDsaEstimateIsDeductedBreakfast">'[1]1_General'!$D$65</definedName>
    <definedName name="MeetingDsaEstimateIsDeductedDinner">'[1]1_General'!$D$67</definedName>
    <definedName name="MeetingDsaEstimateIsDeductedLunch">'[1]1_General'!$D$66</definedName>
    <definedName name="MeetingDsaEstimateWholeDayCost">'[1]1_General'!$D$68</definedName>
    <definedName name="MeetingEndDate">'[1]1_General'!$D$30</definedName>
    <definedName name="MeetingEndTime">'[1]1_General'!$D$31</definedName>
    <definedName name="MeetingEstimatedDateForTravelOrders">'[1]1_General'!$D$32</definedName>
    <definedName name="MeetingEventAssistant">'[1]1_General'!$D$17</definedName>
    <definedName name="MeetingExpenseId">'[1]1_General'!$D$10</definedName>
    <definedName name="MeetingFinancialAssistant">'[1]1_General'!$D$18</definedName>
    <definedName name="MeetingHotelNightExpectedCost">'[1]1_General'!$D$72</definedName>
    <definedName name="MeetingHotelNightMaximumCost">'[1]1_General'!$D$73</definedName>
    <definedName name="MeetingInitiationDate">'[1]1_General'!$D$43</definedName>
    <definedName name="MeetingIsAtEcdc">'[1]1_General'!$D$59</definedName>
    <definedName name="MeetingLocationBudgetCoefficient">'[1]1_General'!$D$69</definedName>
    <definedName name="MeetingLocationCity">'[1]1_General'!$D$40</definedName>
    <definedName name="MeetingLocationCode">'[1]1_General'!$D$56</definedName>
    <definedName name="MeetingLocationCountry">'[1]1_General'!$D$39</definedName>
    <definedName name="MeetingLocationLevel1Name">'[1]1_General'!$D$55</definedName>
    <definedName name="MeetingLocationLevel2Name">'[1]1_General'!$D$54</definedName>
    <definedName name="MeetingLocationLevel3Name">'[1]1_General'!$D$53</definedName>
    <definedName name="MeetingLocationName">'[1]1_General'!$D$57</definedName>
    <definedName name="MeetingName">'[1]1_General'!$D$7</definedName>
    <definedName name="MeetingNDays">'[1]1_General'!$D$71</definedName>
    <definedName name="MeetingOfferDateLocalCaterer">'[1]1_General'!$D$22</definedName>
    <definedName name="MeetingOfferDateTnt">'[1]1_General'!$D$21</definedName>
    <definedName name="MeetingProjectAdministrator">'[1]1_General'!$D$15</definedName>
    <definedName name="MeetingProjectAdministratorMeetingEmail">'[1]1_General'!$D$16</definedName>
    <definedName name="MeetingProjectManager">'[1]1_General'!$D$14</definedName>
    <definedName name="MeetingsGenericEmail">[1]Cfg!$B$2</definedName>
    <definedName name="MeetingStartDate">'[1]1_General'!$D$28</definedName>
    <definedName name="MeetingStartTime">'[1]1_General'!$D$29</definedName>
    <definedName name="MeetingTravelBudgetCoefficient">'[1]1_General'!$D$70</definedName>
    <definedName name="MeetingTravelToLocationCode">'[1]1_General'!$D$50</definedName>
    <definedName name="MeetingTravelToParent1LocationCode">'[1]1_General'!$D$51</definedName>
    <definedName name="MeetingTravelToParent2LocationCode">'[1]1_General'!$D$52</definedName>
    <definedName name="MeetingTypeName">'[1]1_General'!$D$8</definedName>
    <definedName name="MeetingVenueName">'[1]1_General'!$D$41</definedName>
    <definedName name="OrderTntAccomodationCost">'[1]8A_OrderTravelAgency'!$AL$26</definedName>
    <definedName name="OrderTntFeesCost">'[1]8A_OrderTravelAgency'!$AL$49</definedName>
    <definedName name="OrderTntServicesCost">'[1]8A_OrderTravelAgency'!$AL$32</definedName>
    <definedName name="OrderTntTotalPeopleTravelNumber">'[1]8A_OrderTravelAgency'!$AF$20</definedName>
    <definedName name="OrderTntTravelCost">'[1]8A_OrderTravelAgency'!$AL$20</definedName>
    <definedName name="ParticipantListActualDsaCost">'[1]13_ParticipantList'!$AI$4</definedName>
    <definedName name="ParticipantListActualEligibleReimbursementsCost">'[1]13_ParticipantList'!$AL$4</definedName>
    <definedName name="ParticipantListActualParticipantsNumber">'[1]13_ParticipantList'!$I$9</definedName>
    <definedName name="ParticipantListEcdcFundedDeclinedTotalNumber">'[1]13_ParticipantList'!$E$8</definedName>
    <definedName name="ParticipantListEcdcFundedInvitedTotalNumber">'[1]13_ParticipantList'!$E$7</definedName>
    <definedName name="ParticipantListTotalMaximumEcdcFundedSpentNights">'[1]13_ParticipantList'!$AD$216</definedName>
    <definedName name="ParticipantsArrivalDatesAMPM">'[1]3_Participants'!$H$2:$H$17</definedName>
    <definedName name="ParticipantsCodes">'[1]3_Participants'!$A$2:$A$17</definedName>
    <definedName name="ParticipantsDepartureDatesAMPM">'[1]3_Participants'!$I$2:$I$17</definedName>
    <definedName name="ParticipantsDescriptions">'[1]3_Participants'!$C$2:$C$17</definedName>
    <definedName name="ParticipantsDsaNDaysMaximumTotalNumber">'[1]3_Participants'!$AX$18</definedName>
    <definedName name="ParticipantsEcdcFundedMaximumTotalNumber">'[1]3_Participants'!$AC$18</definedName>
    <definedName name="ParticipantsFundings">'[1]3_Participants'!$B$2:$B$17</definedName>
    <definedName name="ParticipantsHotelNNightsMaximumTotalNumber">'[1]3_Participants'!$AQ$18</definedName>
    <definedName name="ParticipantsLocalMaximumTotalNumber">'[1]3_Participants'!$AF$18</definedName>
    <definedName name="ParticipantsLocalTravelMaximumTotalCost">'[1]3_Participants'!$AN$18</definedName>
    <definedName name="ParticipantsMaximumTotalCost">'[1]3_Participants'!$P$18</definedName>
    <definedName name="ParticipantsMaximumTotalNumber">'[1]3_Participants'!$E$18</definedName>
    <definedName name="ParticipantsSelfFundedMaximumTotalNumber">'[1]3_Participants'!$AE$18</definedName>
    <definedName name="ParticipantsStaffMaximumTotalNumber">'[1]3_Participants'!$AD$18</definedName>
    <definedName name="ParticipantsTntMaximumTotalCost">'[1]3_Participants'!$O$18</definedName>
    <definedName name="ParticipantsTravelMaximumTotalCost">'[1]3_Participants'!$AM$18</definedName>
    <definedName name="_xlnm.Print_Area" localSheetId="0">'12_Reimb. Applic. Form'!$B$6:$AK$71</definedName>
    <definedName name="RegistrationFormDeadlineNDaysBeforeMeeting">[1]Cfg!$B$4</definedName>
    <definedName name="ServicesMaximumTotalCost">'[1]4_Services'!$N$230</definedName>
    <definedName name="ServicesTntMaximumTotalCost">'[1]4_Services'!$L$230</definedName>
    <definedName name="TravelRequestFormDeadlineNDaysBeforeMeeting">[1]Cfg!$B$3</definedName>
    <definedName name="YesNo">[1]Cfg!$A$85:$A$86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Z59" i="1"/>
  <c r="Q59" i="1"/>
  <c r="J58" i="1"/>
  <c r="AA12" i="1"/>
  <c r="P12" i="1"/>
  <c r="K12" i="1"/>
  <c r="G12" i="1"/>
  <c r="G10" i="1"/>
  <c r="L8" i="1"/>
  <c r="I8" i="1"/>
  <c r="L7" i="1"/>
</calcChain>
</file>

<file path=xl/sharedStrings.xml><?xml version="1.0" encoding="utf-8"?>
<sst xmlns="http://schemas.openxmlformats.org/spreadsheetml/2006/main" count="185" uniqueCount="139">
  <si>
    <t xml:space="preserve"> Submit your Reimbursement Application and supporting documents to:  </t>
  </si>
  <si>
    <t xml:space="preserve">Reimbursements@ecdc.europa.eu      </t>
  </si>
  <si>
    <r>
      <t xml:space="preserve"> Reimbursement Application Form   </t>
    </r>
    <r>
      <rPr>
        <sz val="20"/>
        <color theme="0"/>
        <rFont val="Tahoma"/>
        <family val="2"/>
      </rPr>
      <t xml:space="preserve"> </t>
    </r>
  </si>
  <si>
    <r>
      <rPr>
        <b/>
        <sz val="17"/>
        <color rgb="FFFFFF00"/>
        <rFont val="Tahoma"/>
        <family val="2"/>
      </rPr>
      <t>YELLOW FIELDS</t>
    </r>
    <r>
      <rPr>
        <b/>
        <sz val="17"/>
        <rFont val="Tahoma"/>
        <family val="2"/>
      </rPr>
      <t xml:space="preserve"> FOR ECDC use ONLY 
(by operational secretary/officer)</t>
    </r>
  </si>
  <si>
    <t xml:space="preserve">  Deadline for submission:</t>
  </si>
  <si>
    <t>Meeting code:</t>
  </si>
  <si>
    <t>(</t>
  </si>
  <si>
    <t>)</t>
  </si>
  <si>
    <t>Budgetary Commitment ID:</t>
  </si>
  <si>
    <t>[</t>
  </si>
  <si>
    <t>]</t>
  </si>
  <si>
    <t>Reimbursement Application form Deadline: has been calculated from last official meeting date (cell J10). Calculated 90 days after last mtg date.</t>
  </si>
  <si>
    <t xml:space="preserve">Meeting title:   </t>
  </si>
  <si>
    <t>Meeting dates:</t>
  </si>
  <si>
    <t>City:</t>
  </si>
  <si>
    <t>Country:</t>
  </si>
  <si>
    <t>MANDATORY FIELDS FOR ECDC FUNDED DELEGATES: (1) THROUGH (9)</t>
  </si>
  <si>
    <t>1)</t>
  </si>
  <si>
    <t xml:space="preserve"> Name and Surname of meeting participant</t>
  </si>
  <si>
    <t xml:space="preserve"> E-mail address</t>
  </si>
  <si>
    <t>COMPULSORY FIELDS FOR DELEGATES (1-9)*</t>
  </si>
  <si>
    <t>2)</t>
  </si>
  <si>
    <t>Please tick one</t>
  </si>
  <si>
    <t>Legal Entity</t>
  </si>
  <si>
    <r>
      <rPr>
        <b/>
        <sz val="10"/>
        <rFont val="Tahoma"/>
        <family val="2"/>
      </rPr>
      <t xml:space="preserve">                                                         </t>
    </r>
    <r>
      <rPr>
        <b/>
        <sz val="8"/>
        <rFont val="Tahoma"/>
        <family val="2"/>
      </rPr>
      <t xml:space="preserve">                                                                                                                    </t>
    </r>
  </si>
  <si>
    <t xml:space="preserve"> I am invited to the meeting as an expert on behalf of a public entity/private organisation.         </t>
  </si>
  <si>
    <t>1. Write Your name and SURNAME</t>
  </si>
  <si>
    <t xml:space="preserve"> Specify name of public entity/private org.:</t>
  </si>
  <si>
    <t xml:space="preserve"> I am invited to the meeting as an individual.    </t>
  </si>
  <si>
    <t>1. Write Your Email Address</t>
  </si>
  <si>
    <t xml:space="preserve">The reimbursement will be transferred to the following Bank Account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</si>
  <si>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Tick one of the two. Naming the specific entity/private organisation where applicable</t>
  </si>
  <si>
    <t>3)</t>
  </si>
  <si>
    <t>Specify</t>
  </si>
  <si>
    <t>Financial Identifi- cation</t>
  </si>
  <si>
    <r>
      <rPr>
        <b/>
        <sz val="9"/>
        <rFont val="Tahoma"/>
        <family val="2"/>
      </rPr>
      <t xml:space="preserve">Specify with IBAN No:                
</t>
    </r>
    <r>
      <rPr>
        <i/>
        <sz val="9"/>
        <rFont val="Tahoma"/>
        <family val="2"/>
      </rPr>
      <t xml:space="preserve">ex: SE12345678910123456789 </t>
    </r>
    <r>
      <rPr>
        <sz val="9"/>
        <rFont val="Tahoma"/>
        <family val="2"/>
      </rPr>
      <t xml:space="preserve">                                                                                                                                             </t>
    </r>
  </si>
  <si>
    <r>
      <t xml:space="preserve">3. Specify the entire </t>
    </r>
    <r>
      <rPr>
        <b/>
        <u/>
        <sz val="12"/>
        <color theme="0"/>
        <rFont val="Tahoma"/>
        <family val="2"/>
      </rPr>
      <t>I</t>
    </r>
    <r>
      <rPr>
        <b/>
        <sz val="12"/>
        <color theme="0"/>
        <rFont val="Tahoma"/>
        <family val="2"/>
      </rPr>
      <t xml:space="preserve">nternational </t>
    </r>
    <r>
      <rPr>
        <b/>
        <u/>
        <sz val="12"/>
        <color theme="0"/>
        <rFont val="Tahoma"/>
        <family val="2"/>
      </rPr>
      <t>B</t>
    </r>
    <r>
      <rPr>
        <b/>
        <sz val="12"/>
        <color theme="0"/>
        <rFont val="Tahoma"/>
        <family val="2"/>
      </rPr>
      <t xml:space="preserve">ank </t>
    </r>
    <r>
      <rPr>
        <b/>
        <u/>
        <sz val="12"/>
        <color theme="0"/>
        <rFont val="Tahoma"/>
        <family val="2"/>
      </rPr>
      <t>A</t>
    </r>
    <r>
      <rPr>
        <b/>
        <sz val="12"/>
        <color theme="0"/>
        <rFont val="Tahoma"/>
        <family val="2"/>
      </rPr>
      <t xml:space="preserve">ccount </t>
    </r>
    <r>
      <rPr>
        <b/>
        <u/>
        <sz val="12"/>
        <color theme="0"/>
        <rFont val="Tahoma"/>
        <family val="2"/>
      </rPr>
      <t>N</t>
    </r>
    <r>
      <rPr>
        <b/>
        <sz val="12"/>
        <color theme="0"/>
        <rFont val="Tahoma"/>
        <family val="2"/>
      </rPr>
      <t>umber  (e.g. SE12345678910111213141516)</t>
    </r>
  </si>
  <si>
    <r>
      <t xml:space="preserve"> Owner of Bank Account:                </t>
    </r>
    <r>
      <rPr>
        <i/>
        <sz val="9"/>
        <rFont val="Tahoma"/>
        <family val="2"/>
      </rPr>
      <t>(i.e. Person or Inst./Org.)</t>
    </r>
  </si>
  <si>
    <t>3. An individual/public/private entity on whose name the bank account is opened.  As presented on the bank statement.</t>
  </si>
  <si>
    <t>4)</t>
  </si>
  <si>
    <t xml:space="preserve"> I have already submitted a valid Financial Identification and Legal Entity form.
 I wish to be reimbursed to the same IBAN account as specified above.</t>
  </si>
  <si>
    <t xml:space="preserve">4. Tick one of the two.  </t>
  </si>
  <si>
    <t xml:space="preserve"> My bank/personal details have changed or the first time submitting this application.
 The Financial Identification and/or Legal Entity form is/are attached to this application.</t>
  </si>
  <si>
    <t>Link to relevant forms and instructions</t>
  </si>
  <si>
    <t>5)</t>
  </si>
  <si>
    <r>
      <t>Expenses pre-paid by ECDC (</t>
    </r>
    <r>
      <rPr>
        <b/>
        <i/>
        <sz val="12"/>
        <color rgb="FFFFFFFF"/>
        <rFont val="Tahoma"/>
        <family val="2"/>
      </rPr>
      <t>tick where applicable):</t>
    </r>
    <r>
      <rPr>
        <b/>
        <sz val="12"/>
        <color rgb="FFFFFFFF"/>
        <rFont val="Tahoma"/>
        <family val="2"/>
      </rPr>
      <t xml:space="preserve"> </t>
    </r>
  </si>
  <si>
    <t>air ticket</t>
  </si>
  <si>
    <t>and/or</t>
  </si>
  <si>
    <t>hotel</t>
  </si>
  <si>
    <t>5. Tick for provided service/s by ECDC.</t>
  </si>
  <si>
    <r>
      <t>Eligible Expenses for Reimbursement &amp; their Specifications</t>
    </r>
    <r>
      <rPr>
        <b/>
        <vertAlign val="superscript"/>
        <sz val="12"/>
        <color theme="0"/>
        <rFont val="Tahoma"/>
        <family val="2"/>
      </rPr>
      <t>(1)</t>
    </r>
  </si>
  <si>
    <t xml:space="preserve"> </t>
  </si>
  <si>
    <t>Expense Type</t>
  </si>
  <si>
    <t>Specification 
Outward journey</t>
  </si>
  <si>
    <t>Specification 
Inward journey</t>
  </si>
  <si>
    <t>Total Price</t>
  </si>
  <si>
    <t>Currency</t>
  </si>
  <si>
    <t>Original receipt/s for each expense need to be included with the reimbursement application.</t>
  </si>
  <si>
    <t>6)</t>
  </si>
  <si>
    <r>
      <rPr>
        <sz val="10"/>
        <rFont val="Tahoma"/>
        <family val="2"/>
      </rPr>
      <t xml:space="preserve">Air 
</t>
    </r>
    <r>
      <rPr>
        <b/>
        <sz val="10"/>
        <rFont val="Tahoma"/>
        <family val="2"/>
      </rPr>
      <t>Travel</t>
    </r>
    <r>
      <rPr>
        <sz val="10"/>
        <rFont val="Tahoma"/>
        <family val="2"/>
      </rPr>
      <t xml:space="preserve">                    Train/Long distance bus
                                  Car to/from meeting venue</t>
    </r>
  </si>
  <si>
    <t>For self-purchased air ticket, enclose outbound  boarding pass.</t>
  </si>
  <si>
    <t>7)</t>
  </si>
  <si>
    <t xml:space="preserve">          Hotel Accommodation </t>
  </si>
  <si>
    <t>price per night</t>
  </si>
  <si>
    <t>no. of nights</t>
  </si>
  <si>
    <t>7 &amp; 8. Tick for own arranged expense/s with details of each expense.</t>
  </si>
  <si>
    <t>8)</t>
  </si>
  <si>
    <t xml:space="preserve">          Other  </t>
  </si>
  <si>
    <t xml:space="preserve">REIMBURSEMENT APPLICATIONS ARE DUE 90 DAYS AFTER THE LAST DAY OF THE MEETING.
VALID FOR PROCESSING ONLY IF IT IS DULY COMPLETED AND SIGNED.    </t>
  </si>
  <si>
    <t>NOTE: ANY REIMBURSEMENT APPLICATION FORMS SUBMITTED BEYOND THE DEADLINE - 
WILL NOT BE VALID FOR PROCESSING.</t>
  </si>
  <si>
    <r>
      <t>(1)</t>
    </r>
    <r>
      <rPr>
        <b/>
        <sz val="9"/>
        <color indexed="9"/>
        <rFont val="Tahoma"/>
        <family val="2"/>
      </rPr>
      <t xml:space="preserve">Original invoice for travel, hotel and other eligible expenses should be submitted together with the application.
</t>
    </r>
    <r>
      <rPr>
        <b/>
        <sz val="8"/>
        <color indexed="9"/>
        <rFont val="Tahoma"/>
        <family val="2"/>
      </rPr>
      <t>See Reimbursement Guidelines for further information on the conditions and requirements of reimbursable expenses.</t>
    </r>
  </si>
  <si>
    <t>Condition Sine Qua Non and Acknowledgement of Authenticity</t>
  </si>
  <si>
    <t xml:space="preserve"> I, hereby, certify the authenticity of the information provided on this form  and that I will not be receiving any similar reimbursement from any other entity
 in respect of the same expense and event.   </t>
  </si>
  <si>
    <t>9)</t>
  </si>
  <si>
    <r>
      <rPr>
        <b/>
        <u/>
        <sz val="11"/>
        <color theme="0"/>
        <rFont val="Tahoma"/>
        <family val="2"/>
      </rPr>
      <t>*</t>
    </r>
    <r>
      <rPr>
        <b/>
        <u/>
        <sz val="10"/>
        <color theme="0"/>
        <rFont val="Tahoma"/>
        <family val="2"/>
      </rPr>
      <t>Please note that ECDC is unable to accept Reimbursement Application forms signed/dated prior to the last meeting date.</t>
    </r>
  </si>
  <si>
    <t xml:space="preserve">Actual date and signature upon submission. </t>
  </si>
  <si>
    <t>Date:</t>
  </si>
  <si>
    <t xml:space="preserve">  _ _     -    _ _    - </t>
  </si>
  <si>
    <r>
      <t xml:space="preserve">202__   </t>
    </r>
    <r>
      <rPr>
        <b/>
        <sz val="10"/>
        <color rgb="FFFF0000"/>
        <rFont val="Tahoma"/>
        <family val="2"/>
      </rPr>
      <t>*</t>
    </r>
  </si>
  <si>
    <t xml:space="preserve"> Signature of participant:</t>
  </si>
  <si>
    <t>Processing of reimbursement applications can ONLY commence  after meeting.</t>
  </si>
  <si>
    <t xml:space="preserve">  </t>
  </si>
  <si>
    <t xml:space="preserve">                   FOR ECDC USE ONLY                                                                                      FOR ECDC USE ONLY </t>
  </si>
  <si>
    <t>FOR ECDC use ONLY (M&amp;M)</t>
  </si>
  <si>
    <t xml:space="preserve">                    SPECIFICATIONS</t>
  </si>
  <si>
    <t>REIMBURSEMENT CALCULATIONS (in EURO)</t>
  </si>
  <si>
    <t>MEETING CODE :</t>
  </si>
  <si>
    <t>DSA</t>
  </si>
  <si>
    <t>Rate</t>
  </si>
  <si>
    <t>Attended days</t>
  </si>
  <si>
    <t xml:space="preserve">Total </t>
  </si>
  <si>
    <t>ABAC Legal Entity File :</t>
  </si>
  <si>
    <t>ABAC Bank Account File :</t>
  </si>
  <si>
    <t>Meals provided</t>
  </si>
  <si>
    <t>Breakfast</t>
  </si>
  <si>
    <t>Lunch</t>
  </si>
  <si>
    <t>Dinner</t>
  </si>
  <si>
    <t xml:space="preserve">Budgetary Commitment ID: </t>
  </si>
  <si>
    <t>Deducted</t>
  </si>
  <si>
    <t xml:space="preserve"> Date:</t>
  </si>
  <si>
    <t xml:space="preserve">__   - __ - 201__   </t>
  </si>
  <si>
    <t>ticket</t>
  </si>
  <si>
    <t>others</t>
  </si>
  <si>
    <t>Processed by:</t>
  </si>
  <si>
    <r>
      <t>GRAND TOTAL €</t>
    </r>
    <r>
      <rPr>
        <b/>
        <sz val="10"/>
        <color theme="0"/>
        <rFont val="Tahoma"/>
        <family val="2"/>
      </rPr>
      <t xml:space="preserve">. </t>
    </r>
    <r>
      <rPr>
        <b/>
        <sz val="10"/>
        <rFont val="Tahoma"/>
        <family val="2"/>
      </rPr>
      <t xml:space="preserve">            </t>
    </r>
  </si>
  <si>
    <t>Initiator's name and Signature</t>
  </si>
  <si>
    <t>exchange rate (mmm/yy)</t>
  </si>
  <si>
    <t>exchange rate</t>
  </si>
  <si>
    <t>Operational Verification:</t>
  </si>
  <si>
    <t>Pontus Molin</t>
  </si>
  <si>
    <t xml:space="preserve">  Operational Verifier - date, name and signature</t>
  </si>
  <si>
    <t>Don't remove -&gt;</t>
  </si>
  <si>
    <t>Select from Drop Down</t>
  </si>
  <si>
    <t xml:space="preserve">DIR </t>
  </si>
  <si>
    <t>ICT</t>
  </si>
  <si>
    <t>OCS</t>
  </si>
  <si>
    <t>PHC</t>
  </si>
  <si>
    <t>RMC</t>
  </si>
  <si>
    <t>SRS</t>
  </si>
  <si>
    <t>REC</t>
  </si>
  <si>
    <t>HRM2019-</t>
  </si>
  <si>
    <t>DiseaseP Drop Down</t>
  </si>
  <si>
    <t>DP</t>
  </si>
  <si>
    <t>ARHAI</t>
  </si>
  <si>
    <t>EVD</t>
  </si>
  <si>
    <t>FLU</t>
  </si>
  <si>
    <t>FWD</t>
  </si>
  <si>
    <t>HSH</t>
  </si>
  <si>
    <t>TB</t>
  </si>
  <si>
    <t>VPD</t>
  </si>
  <si>
    <t>GrantP Drop Down</t>
  </si>
  <si>
    <t>IPA5</t>
  </si>
  <si>
    <t>ENPI</t>
  </si>
  <si>
    <t>EPEU</t>
  </si>
  <si>
    <t>MEDI</t>
  </si>
  <si>
    <t>IMI</t>
  </si>
  <si>
    <t>GovernP. Drop Down</t>
  </si>
  <si>
    <t>GOV</t>
  </si>
  <si>
    <t>ECD. 15919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</si>
</sst>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9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b/>
      <sz val="8"/>
      <name val="Tahoma"/>
      <family val="2"/>
    </font>
    <font>
      <sz val="10"/>
      <color indexed="63"/>
      <name val="Tahoma"/>
      <family val="2"/>
    </font>
    <font>
      <b/>
      <sz val="20"/>
      <name val="Tahoma"/>
      <family val="2"/>
    </font>
    <font>
      <b/>
      <sz val="16"/>
      <name val="Tahoma"/>
      <family val="2"/>
    </font>
    <font>
      <b/>
      <sz val="24"/>
      <color rgb="FFFFFF00"/>
      <name val="Tahoma"/>
      <family val="2"/>
    </font>
    <font>
      <sz val="16"/>
      <name val="Tahoma"/>
      <family val="2"/>
    </font>
    <font>
      <sz val="15"/>
      <name val="Tahoma"/>
      <family val="2"/>
    </font>
    <font>
      <b/>
      <sz val="20"/>
      <color indexed="63"/>
      <name val="Tahoma"/>
      <family val="2"/>
    </font>
    <font>
      <u/>
      <sz val="10"/>
      <color theme="10"/>
      <name val="Arial"/>
      <family val="2"/>
    </font>
    <font>
      <b/>
      <sz val="16"/>
      <color rgb="FF0000FF"/>
      <name val="Arial"/>
      <family val="2"/>
    </font>
    <font>
      <sz val="16"/>
      <color rgb="FF0000FF"/>
      <name val="Arial"/>
      <family val="2"/>
    </font>
    <font>
      <sz val="10"/>
      <name val="Arial"/>
      <family val="2"/>
    </font>
    <font>
      <sz val="12"/>
      <name val="Tahoma"/>
      <family val="2"/>
    </font>
    <font>
      <b/>
      <sz val="20"/>
      <color theme="0"/>
      <name val="Tahoma"/>
      <family val="2"/>
    </font>
    <font>
      <sz val="20"/>
      <color theme="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7"/>
      <name val="Tahoma"/>
      <family val="2"/>
    </font>
    <font>
      <b/>
      <sz val="17"/>
      <color rgb="FFFFFF00"/>
      <name val="Tahoma"/>
      <family val="2"/>
    </font>
    <font>
      <sz val="12"/>
      <color indexed="55"/>
      <name val="Tahoma"/>
      <family val="2"/>
    </font>
    <font>
      <b/>
      <sz val="14"/>
      <color theme="0"/>
      <name val="Tahoma"/>
      <family val="2"/>
    </font>
    <font>
      <b/>
      <u/>
      <sz val="14"/>
      <color theme="0"/>
      <name val="Arial"/>
      <family val="2"/>
    </font>
    <font>
      <u/>
      <sz val="10"/>
      <color theme="0"/>
      <name val="Arial"/>
      <family val="2"/>
    </font>
    <font>
      <b/>
      <sz val="10.5"/>
      <name val="Tahoma"/>
      <family val="2"/>
    </font>
    <font>
      <u/>
      <sz val="17"/>
      <color theme="10"/>
      <name val="Arial"/>
      <family val="2"/>
    </font>
    <font>
      <sz val="10.5"/>
      <name val="Tahoma"/>
      <family val="2"/>
    </font>
    <font>
      <b/>
      <sz val="10.5"/>
      <color theme="0"/>
      <name val="Tahoma"/>
      <family val="2"/>
    </font>
    <font>
      <b/>
      <sz val="11"/>
      <color theme="0"/>
      <name val="Tahoma"/>
      <family val="2"/>
    </font>
    <font>
      <sz val="8"/>
      <name val="Tahoma"/>
      <family val="2"/>
    </font>
    <font>
      <b/>
      <i/>
      <sz val="10.5"/>
      <name val="Tahoma"/>
      <family val="2"/>
    </font>
    <font>
      <sz val="17"/>
      <color indexed="63"/>
      <name val="Tahoma"/>
      <family val="2"/>
    </font>
    <font>
      <sz val="17"/>
      <color indexed="55"/>
      <name val="Tahoma"/>
      <family val="2"/>
    </font>
    <font>
      <b/>
      <sz val="17"/>
      <color theme="0"/>
      <name val="Tahoma"/>
      <family val="2"/>
    </font>
    <font>
      <b/>
      <sz val="17"/>
      <color indexed="63"/>
      <name val="Tahoma"/>
      <family val="2"/>
    </font>
    <font>
      <b/>
      <sz val="12"/>
      <name val="Tahoma"/>
      <family val="2"/>
    </font>
    <font>
      <sz val="17"/>
      <name val="Tahoma"/>
      <family val="2"/>
    </font>
    <font>
      <b/>
      <i/>
      <sz val="9"/>
      <name val="Tahoma"/>
      <family val="2"/>
    </font>
    <font>
      <b/>
      <i/>
      <sz val="10"/>
      <name val="Tahoma"/>
      <family val="2"/>
    </font>
    <font>
      <b/>
      <sz val="12"/>
      <color rgb="FFFFFFFF"/>
      <name val="Tahoma"/>
      <family val="2"/>
    </font>
    <font>
      <b/>
      <sz val="12"/>
      <color theme="0"/>
      <name val="Tahoma"/>
      <family val="2"/>
    </font>
    <font>
      <b/>
      <sz val="16"/>
      <color theme="0"/>
      <name val="Tahoma"/>
      <family val="2"/>
    </font>
    <font>
      <b/>
      <sz val="12"/>
      <color indexed="63"/>
      <name val="Tahoma"/>
      <family val="2"/>
    </font>
    <font>
      <b/>
      <sz val="12"/>
      <color indexed="55"/>
      <name val="Tahoma"/>
      <family val="2"/>
    </font>
    <font>
      <b/>
      <sz val="8.5"/>
      <name val="Tahoma"/>
      <family val="2"/>
    </font>
    <font>
      <b/>
      <sz val="10"/>
      <color indexed="63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b/>
      <u/>
      <sz val="12"/>
      <color theme="0"/>
      <name val="Tahoma"/>
      <family val="2"/>
    </font>
    <font>
      <b/>
      <u/>
      <sz val="14"/>
      <color rgb="FF0066FF"/>
      <name val="Calibri"/>
      <family val="2"/>
      <scheme val="minor"/>
    </font>
    <font>
      <b/>
      <i/>
      <sz val="12"/>
      <color rgb="FFFFFFFF"/>
      <name val="Tahoma"/>
      <family val="2"/>
    </font>
    <font>
      <sz val="12"/>
      <color indexed="9"/>
      <name val="Tahoma"/>
      <family val="2"/>
    </font>
    <font>
      <b/>
      <sz val="12"/>
      <color indexed="9"/>
      <name val="Tahoma"/>
      <family val="2"/>
    </font>
    <font>
      <sz val="10"/>
      <color indexed="23"/>
      <name val="Tahoma"/>
      <family val="2"/>
    </font>
    <font>
      <b/>
      <sz val="12"/>
      <color indexed="23"/>
      <name val="Tahoma"/>
      <family val="2"/>
    </font>
    <font>
      <b/>
      <sz val="10"/>
      <color indexed="23"/>
      <name val="Tahoma"/>
      <family val="2"/>
    </font>
    <font>
      <b/>
      <vertAlign val="superscript"/>
      <sz val="12"/>
      <color theme="0"/>
      <name val="Tahoma"/>
      <family val="2"/>
    </font>
    <font>
      <b/>
      <sz val="10"/>
      <color indexed="9"/>
      <name val="Tahoma"/>
      <family val="2"/>
    </font>
    <font>
      <b/>
      <vertAlign val="superscript"/>
      <sz val="9"/>
      <color indexed="9"/>
      <name val="Tahoma"/>
      <family val="2"/>
    </font>
    <font>
      <b/>
      <sz val="9"/>
      <color indexed="9"/>
      <name val="Tahoma"/>
      <family val="2"/>
    </font>
    <font>
      <b/>
      <sz val="8"/>
      <color indexed="9"/>
      <name val="Tahoma"/>
      <family val="2"/>
    </font>
    <font>
      <b/>
      <sz val="10"/>
      <color theme="0"/>
      <name val="Tahoma"/>
      <family val="2"/>
    </font>
    <font>
      <sz val="8"/>
      <color indexed="23"/>
      <name val="Tahoma"/>
      <family val="2"/>
    </font>
    <font>
      <sz val="9"/>
      <color indexed="23"/>
      <name val="Tahoma"/>
      <family val="2"/>
    </font>
    <font>
      <i/>
      <sz val="10"/>
      <name val="Tahoma"/>
      <family val="2"/>
    </font>
    <font>
      <b/>
      <u/>
      <sz val="10"/>
      <color theme="0"/>
      <name val="Tahoma"/>
      <family val="2"/>
    </font>
    <font>
      <b/>
      <u/>
      <sz val="11"/>
      <color theme="0"/>
      <name val="Tahoma"/>
      <family val="2"/>
    </font>
    <font>
      <b/>
      <sz val="10"/>
      <color rgb="FFFF0000"/>
      <name val="Tahoma"/>
      <family val="2"/>
    </font>
    <font>
      <b/>
      <sz val="11"/>
      <color rgb="FFC00000"/>
      <name val="Tahoma"/>
      <family val="2"/>
    </font>
    <font>
      <sz val="11"/>
      <name val="Tahoma"/>
      <family val="2"/>
    </font>
    <font>
      <sz val="12"/>
      <color theme="0"/>
      <name val="Tahoma"/>
      <family val="2"/>
    </font>
    <font>
      <i/>
      <sz val="8"/>
      <name val="Tahoma"/>
      <family val="2"/>
    </font>
    <font>
      <sz val="10"/>
      <color indexed="9"/>
      <name val="Tahoma"/>
      <family val="2"/>
    </font>
    <font>
      <b/>
      <sz val="9.5"/>
      <name val="Tahoma"/>
      <family val="2"/>
    </font>
    <font>
      <sz val="12"/>
      <color theme="1"/>
      <name val="Arial"/>
      <family val="2"/>
    </font>
    <font>
      <sz val="10"/>
      <color theme="1"/>
      <name val="Tahoma"/>
      <family val="2"/>
    </font>
    <font>
      <sz val="10"/>
      <color rgb="FFD07876"/>
      <name val="Tahoma"/>
      <family val="2"/>
    </font>
    <font>
      <sz val="10"/>
      <color theme="10"/>
      <name val="Arial"/>
      <family val="2"/>
    </font>
    <font>
      <b/>
      <sz val="20"/>
      <color rgb="FFD07876"/>
      <name val="Tahoma"/>
      <family val="2"/>
    </font>
    <font>
      <b/>
      <sz val="15"/>
      <color rgb="FFD07876"/>
      <name val="Tahoma"/>
      <family val="2"/>
    </font>
    <font>
      <b/>
      <i/>
      <sz val="16"/>
      <name val="Tahoma"/>
      <family val="2"/>
    </font>
    <font>
      <sz val="16"/>
      <color rgb="FFD07876"/>
      <name val="Arial"/>
      <family val="2"/>
    </font>
    <font>
      <sz val="15"/>
      <color rgb="FFD07876"/>
      <name val="Arial"/>
      <family val="2"/>
    </font>
    <font>
      <b/>
      <sz val="10"/>
      <color rgb="FFD07876"/>
      <name val="Tahoma"/>
      <family val="2"/>
    </font>
    <font>
      <b/>
      <i/>
      <sz val="10"/>
      <color rgb="FFD07876"/>
      <name val="Tahoma"/>
      <family val="2"/>
    </font>
    <font>
      <sz val="10"/>
      <color rgb="FFD07876"/>
      <name val="Arial"/>
      <family val="2"/>
    </font>
    <font>
      <sz val="10"/>
      <color theme="0" tint="-0.249977111117893"/>
      <name val="Tahoma"/>
      <family val="2"/>
    </font>
    <font>
      <b/>
      <sz val="10"/>
      <color theme="0" tint="-0.249977111117893"/>
      <name val="Tahoma"/>
      <family val="2"/>
    </font>
    <font>
      <b/>
      <sz val="8"/>
      <color theme="0" tint="-0.249977111117893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lightTrellis"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5F5F5"/>
        <bgColor indexed="64"/>
      </patternFill>
    </fill>
    <fill>
      <patternFill patternType="gray0625">
        <fgColor theme="3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theme="3"/>
        <bgColor theme="0" tint="-0.249977111117893"/>
      </patternFill>
    </fill>
    <fill>
      <patternFill patternType="solid">
        <fgColor rgb="FFD9D9D9"/>
        <bgColor indexed="64"/>
      </patternFill>
    </fill>
    <fill>
      <patternFill patternType="gray125">
        <fgColor theme="3"/>
        <bgColor theme="0" tint="-0.14999847407452621"/>
      </patternFill>
    </fill>
    <fill>
      <patternFill patternType="gray125">
        <fgColor theme="3"/>
        <bgColor theme="0" tint="-4.9989318521683403E-2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 style="medium">
        <color indexed="64"/>
      </left>
      <right style="dotted">
        <color rgb="FFE2E2E2"/>
      </right>
      <top/>
      <bottom style="dashDotDot">
        <color indexed="64"/>
      </bottom>
      <diagonal/>
    </border>
    <border>
      <left style="dotted">
        <color rgb="FFE2E2E2"/>
      </left>
      <right style="dotted">
        <color rgb="FFE2E2E2"/>
      </right>
      <top/>
      <bottom style="dashDotDot">
        <color indexed="64"/>
      </bottom>
      <diagonal/>
    </border>
    <border>
      <left style="dotted">
        <color rgb="FFE2E2E2"/>
      </left>
      <right/>
      <top/>
      <bottom style="dashDotDot">
        <color indexed="64"/>
      </bottom>
      <diagonal/>
    </border>
    <border>
      <left style="thin">
        <color indexed="64"/>
      </left>
      <right style="dashDotDot">
        <color auto="1"/>
      </right>
      <top/>
      <bottom style="dashDotDot">
        <color indexed="64"/>
      </bottom>
      <diagonal/>
    </border>
    <border>
      <left style="dashDotDot">
        <color auto="1"/>
      </left>
      <right style="dashDotDot">
        <color auto="1"/>
      </right>
      <top/>
      <bottom style="dashDotDot">
        <color indexed="64"/>
      </bottom>
      <diagonal/>
    </border>
    <border>
      <left style="dashDotDot">
        <color auto="1"/>
      </left>
      <right/>
      <top/>
      <bottom style="dashDotDot">
        <color indexed="64"/>
      </bottom>
      <diagonal/>
    </border>
    <border>
      <left style="dashDot">
        <color indexed="64"/>
      </left>
      <right style="dashDotDot">
        <color auto="1"/>
      </right>
      <top/>
      <bottom style="dashDotDot">
        <color indexed="64"/>
      </bottom>
      <diagonal/>
    </border>
    <border>
      <left style="dashDotDot">
        <color auto="1"/>
      </left>
      <right style="thin">
        <color indexed="64"/>
      </right>
      <top/>
      <bottom style="dashDotDot">
        <color indexed="64"/>
      </bottom>
      <diagonal/>
    </border>
    <border>
      <left/>
      <right style="dotted">
        <color rgb="FFE2E2E2"/>
      </right>
      <top/>
      <bottom style="dashDotDot">
        <color indexed="64"/>
      </bottom>
      <diagonal/>
    </border>
    <border>
      <left style="dashDot">
        <color indexed="64"/>
      </left>
      <right/>
      <top/>
      <bottom/>
      <diagonal/>
    </border>
    <border>
      <left style="medium">
        <color indexed="64"/>
      </left>
      <right style="dotted">
        <color rgb="FFE2E2E2"/>
      </right>
      <top style="dashDotDot">
        <color indexed="64"/>
      </top>
      <bottom style="medium">
        <color indexed="64"/>
      </bottom>
      <diagonal/>
    </border>
    <border>
      <left style="dotted">
        <color rgb="FFE2E2E2"/>
      </left>
      <right style="dotted">
        <color rgb="FFE2E2E2"/>
      </right>
      <top style="dashDotDot">
        <color indexed="64"/>
      </top>
      <bottom style="medium">
        <color indexed="64"/>
      </bottom>
      <diagonal/>
    </border>
    <border>
      <left style="dotted">
        <color rgb="FFE2E2E2"/>
      </left>
      <right/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auto="1"/>
      </right>
      <top style="dashDotDot">
        <color indexed="64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 style="dashDotDot">
        <color indexed="64"/>
      </top>
      <bottom style="medium">
        <color indexed="64"/>
      </bottom>
      <diagonal/>
    </border>
    <border>
      <left style="dashDotDot">
        <color auto="1"/>
      </left>
      <right/>
      <top style="dashDotDot">
        <color indexed="64"/>
      </top>
      <bottom style="medium">
        <color indexed="64"/>
      </bottom>
      <diagonal/>
    </border>
    <border>
      <left style="dashDot">
        <color indexed="64"/>
      </left>
      <right style="dashDotDot">
        <color auto="1"/>
      </right>
      <top style="dashDotDot">
        <color indexed="64"/>
      </top>
      <bottom style="medium">
        <color indexed="64"/>
      </bottom>
      <diagonal/>
    </border>
    <border>
      <left style="dashDotDot">
        <color auto="1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/>
      <right style="dotted">
        <color rgb="FFE2E2E2"/>
      </right>
      <top style="dashDotDot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theme="0" tint="-0.1499679555650502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theme="0" tint="-4.9989318521683403E-2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9" fillId="2" borderId="0" applyNumberFormat="0" applyBorder="0" applyAlignment="0" applyProtection="0"/>
  </cellStyleXfs>
  <cellXfs count="59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3" borderId="0" xfId="0" applyFont="1" applyFill="1" applyAlignment="1">
      <alignment wrapText="1"/>
    </xf>
    <xf numFmtId="0" fontId="12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5" fillId="0" borderId="0" xfId="2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 wrapText="1"/>
    </xf>
    <xf numFmtId="0" fontId="15" fillId="0" borderId="0" xfId="2" applyNumberFormat="1" applyFont="1" applyFill="1" applyBorder="1" applyAlignment="1" applyProtection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5" fillId="5" borderId="0" xfId="3" applyFont="1" applyFill="1" applyAlignment="1">
      <alignment horizontal="left" vertical="center" wrapText="1"/>
    </xf>
    <xf numFmtId="0" fontId="20" fillId="3" borderId="0" xfId="3" applyFont="1" applyFill="1" applyAlignment="1">
      <alignment vertical="top" wrapText="1"/>
    </xf>
    <xf numFmtId="0" fontId="21" fillId="0" borderId="0" xfId="3" applyFont="1" applyAlignment="1">
      <alignment vertical="center" wrapText="1"/>
    </xf>
    <xf numFmtId="0" fontId="24" fillId="4" borderId="0" xfId="3" applyFont="1" applyFill="1" applyAlignment="1">
      <alignment wrapText="1"/>
    </xf>
    <xf numFmtId="0" fontId="24" fillId="0" borderId="0" xfId="3" applyFont="1" applyAlignment="1">
      <alignment wrapText="1"/>
    </xf>
    <xf numFmtId="0" fontId="17" fillId="0" borderId="0" xfId="3" applyFont="1" applyAlignment="1">
      <alignment wrapText="1"/>
    </xf>
    <xf numFmtId="0" fontId="5" fillId="5" borderId="0" xfId="3" applyFont="1" applyFill="1" applyAlignment="1">
      <alignment horizontal="left" wrapText="1"/>
    </xf>
    <xf numFmtId="164" fontId="27" fillId="6" borderId="0" xfId="2" applyNumberFormat="1" applyFont="1" applyFill="1" applyBorder="1" applyAlignment="1" applyProtection="1"/>
    <xf numFmtId="164" fontId="27" fillId="6" borderId="8" xfId="2" applyNumberFormat="1" applyFont="1" applyFill="1" applyBorder="1" applyAlignment="1" applyProtection="1"/>
    <xf numFmtId="0" fontId="5" fillId="0" borderId="0" xfId="3" applyFont="1" applyAlignment="1">
      <alignment horizontal="left" vertical="center" wrapText="1"/>
    </xf>
    <xf numFmtId="0" fontId="28" fillId="7" borderId="13" xfId="3" applyFont="1" applyFill="1" applyBorder="1" applyAlignment="1">
      <alignment vertical="center"/>
    </xf>
    <xf numFmtId="0" fontId="28" fillId="7" borderId="12" xfId="3" applyFont="1" applyFill="1" applyBorder="1" applyAlignment="1">
      <alignment vertical="center"/>
    </xf>
    <xf numFmtId="0" fontId="28" fillId="7" borderId="14" xfId="3" applyFont="1" applyFill="1" applyBorder="1" applyAlignment="1">
      <alignment vertical="center"/>
    </xf>
    <xf numFmtId="0" fontId="28" fillId="7" borderId="12" xfId="3" quotePrefix="1" applyFont="1" applyFill="1" applyBorder="1" applyAlignment="1">
      <alignment horizontal="right" vertical="center"/>
    </xf>
    <xf numFmtId="0" fontId="28" fillId="7" borderId="12" xfId="3" quotePrefix="1" applyFont="1" applyFill="1" applyBorder="1" applyAlignment="1">
      <alignment vertical="center"/>
    </xf>
    <xf numFmtId="0" fontId="28" fillId="7" borderId="15" xfId="3" applyFont="1" applyFill="1" applyBorder="1" applyAlignment="1">
      <alignment vertical="center"/>
    </xf>
    <xf numFmtId="0" fontId="21" fillId="3" borderId="0" xfId="3" applyFont="1" applyFill="1" applyAlignment="1">
      <alignment vertical="center" wrapText="1"/>
    </xf>
    <xf numFmtId="0" fontId="24" fillId="3" borderId="0" xfId="3" applyFont="1" applyFill="1" applyAlignment="1">
      <alignment wrapText="1"/>
    </xf>
    <xf numFmtId="0" fontId="4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left" vertical="center" wrapText="1"/>
    </xf>
    <xf numFmtId="0" fontId="28" fillId="3" borderId="16" xfId="3" applyFont="1" applyFill="1" applyBorder="1" applyAlignment="1">
      <alignment horizontal="right" vertical="center"/>
    </xf>
    <xf numFmtId="0" fontId="28" fillId="3" borderId="16" xfId="3" applyFont="1" applyFill="1" applyBorder="1" applyAlignment="1">
      <alignment horizontal="center" vertical="center"/>
    </xf>
    <xf numFmtId="49" fontId="28" fillId="3" borderId="16" xfId="3" applyNumberFormat="1" applyFont="1" applyFill="1" applyBorder="1" applyAlignment="1" applyProtection="1">
      <alignment horizontal="center" vertical="center"/>
      <protection locked="0"/>
    </xf>
    <xf numFmtId="49" fontId="28" fillId="3" borderId="16" xfId="3" applyNumberFormat="1" applyFont="1" applyFill="1" applyBorder="1" applyAlignment="1">
      <alignment horizontal="center" vertical="center"/>
    </xf>
    <xf numFmtId="49" fontId="28" fillId="3" borderId="16" xfId="3" applyNumberFormat="1" applyFont="1" applyFill="1" applyBorder="1" applyAlignment="1">
      <alignment vertical="center"/>
    </xf>
    <xf numFmtId="49" fontId="28" fillId="3" borderId="16" xfId="3" applyNumberFormat="1" applyFont="1" applyFill="1" applyBorder="1" applyAlignment="1">
      <alignment horizontal="right" vertical="center"/>
    </xf>
    <xf numFmtId="0" fontId="30" fillId="3" borderId="16" xfId="3" applyFont="1" applyFill="1" applyBorder="1" applyAlignment="1">
      <alignment vertical="center" wrapText="1" shrinkToFit="1"/>
    </xf>
    <xf numFmtId="0" fontId="31" fillId="3" borderId="16" xfId="3" applyFont="1" applyFill="1" applyBorder="1" applyAlignment="1">
      <alignment horizontal="center" vertical="center" wrapText="1" shrinkToFit="1"/>
    </xf>
    <xf numFmtId="0" fontId="32" fillId="3" borderId="0" xfId="3" applyFont="1" applyFill="1" applyAlignment="1">
      <alignment horizontal="center" vertical="center" wrapText="1" shrinkToFit="1"/>
    </xf>
    <xf numFmtId="0" fontId="33" fillId="3" borderId="0" xfId="3" applyFont="1" applyFill="1" applyAlignment="1">
      <alignment vertical="center" wrapText="1"/>
    </xf>
    <xf numFmtId="0" fontId="20" fillId="3" borderId="0" xfId="3" applyFont="1" applyFill="1" applyAlignment="1">
      <alignment wrapText="1"/>
    </xf>
    <xf numFmtId="0" fontId="4" fillId="3" borderId="0" xfId="3" applyFont="1" applyFill="1" applyAlignment="1">
      <alignment wrapText="1"/>
    </xf>
    <xf numFmtId="0" fontId="22" fillId="4" borderId="9" xfId="3" applyFont="1" applyFill="1" applyBorder="1"/>
    <xf numFmtId="0" fontId="35" fillId="4" borderId="0" xfId="3" applyFont="1" applyFill="1"/>
    <xf numFmtId="0" fontId="35" fillId="4" borderId="0" xfId="3" applyFont="1" applyFill="1" applyAlignment="1">
      <alignment wrapText="1"/>
    </xf>
    <xf numFmtId="0" fontId="36" fillId="4" borderId="0" xfId="3" applyFont="1" applyFill="1" applyAlignment="1">
      <alignment wrapText="1"/>
    </xf>
    <xf numFmtId="0" fontId="36" fillId="4" borderId="10" xfId="3" applyFont="1" applyFill="1" applyBorder="1" applyAlignment="1">
      <alignment wrapText="1"/>
    </xf>
    <xf numFmtId="0" fontId="28" fillId="3" borderId="7" xfId="3" applyFont="1" applyFill="1" applyBorder="1" applyAlignment="1">
      <alignment horizontal="right" vertical="center" wrapText="1"/>
    </xf>
    <xf numFmtId="0" fontId="28" fillId="3" borderId="0" xfId="3" applyFont="1" applyFill="1" applyAlignment="1">
      <alignment horizontal="right" vertical="center" wrapText="1"/>
    </xf>
    <xf numFmtId="0" fontId="30" fillId="3" borderId="0" xfId="3" applyFont="1" applyFill="1" applyAlignment="1">
      <alignment horizontal="right" vertical="center"/>
    </xf>
    <xf numFmtId="0" fontId="34" fillId="3" borderId="21" xfId="3" applyFont="1" applyFill="1" applyBorder="1" applyAlignment="1">
      <alignment horizontal="left" vertical="center"/>
    </xf>
    <xf numFmtId="0" fontId="34" fillId="3" borderId="0" xfId="3" applyFont="1" applyFill="1" applyAlignment="1">
      <alignment horizontal="left" vertical="center"/>
    </xf>
    <xf numFmtId="0" fontId="30" fillId="3" borderId="0" xfId="3" applyFont="1" applyFill="1" applyAlignment="1">
      <alignment vertical="center" wrapText="1" shrinkToFit="1"/>
    </xf>
    <xf numFmtId="0" fontId="31" fillId="3" borderId="0" xfId="3" applyFont="1" applyFill="1" applyAlignment="1">
      <alignment horizontal="center" vertical="center" wrapText="1" shrinkToFit="1"/>
    </xf>
    <xf numFmtId="0" fontId="31" fillId="3" borderId="8" xfId="3" applyFont="1" applyFill="1" applyBorder="1" applyAlignment="1">
      <alignment horizontal="center" vertical="center" wrapText="1" shrinkToFit="1"/>
    </xf>
    <xf numFmtId="0" fontId="37" fillId="3" borderId="9" xfId="3" applyFont="1" applyFill="1" applyBorder="1" applyAlignment="1">
      <alignment horizontal="left"/>
    </xf>
    <xf numFmtId="0" fontId="38" fillId="3" borderId="0" xfId="3" applyFont="1" applyFill="1"/>
    <xf numFmtId="0" fontId="38" fillId="3" borderId="0" xfId="3" applyFont="1" applyFill="1" applyAlignment="1">
      <alignment wrapText="1"/>
    </xf>
    <xf numFmtId="0" fontId="22" fillId="3" borderId="0" xfId="3" applyFont="1" applyFill="1" applyAlignment="1">
      <alignment wrapText="1"/>
    </xf>
    <xf numFmtId="0" fontId="22" fillId="3" borderId="10" xfId="3" applyFont="1" applyFill="1" applyBorder="1" applyAlignment="1">
      <alignment wrapText="1"/>
    </xf>
    <xf numFmtId="0" fontId="40" fillId="0" borderId="9" xfId="3" applyFont="1" applyBorder="1" applyAlignment="1">
      <alignment wrapText="1"/>
    </xf>
    <xf numFmtId="0" fontId="40" fillId="0" borderId="0" xfId="3" applyFont="1" applyAlignment="1">
      <alignment wrapText="1"/>
    </xf>
    <xf numFmtId="0" fontId="40" fillId="0" borderId="43" xfId="3" applyFont="1" applyBorder="1" applyAlignment="1">
      <alignment wrapText="1"/>
    </xf>
    <xf numFmtId="0" fontId="40" fillId="0" borderId="44" xfId="3" applyFont="1" applyBorder="1" applyAlignment="1">
      <alignment wrapText="1"/>
    </xf>
    <xf numFmtId="0" fontId="36" fillId="4" borderId="44" xfId="3" applyFont="1" applyFill="1" applyBorder="1" applyAlignment="1">
      <alignment wrapText="1"/>
    </xf>
    <xf numFmtId="0" fontId="36" fillId="4" borderId="45" xfId="3" applyFont="1" applyFill="1" applyBorder="1" applyAlignment="1">
      <alignment wrapText="1"/>
    </xf>
    <xf numFmtId="0" fontId="41" fillId="5" borderId="0" xfId="3" applyFont="1" applyFill="1" applyAlignment="1">
      <alignment horizontal="left" vertical="center" wrapText="1"/>
    </xf>
    <xf numFmtId="0" fontId="41" fillId="5" borderId="0" xfId="3" applyFont="1" applyFill="1" applyAlignment="1">
      <alignment vertical="center" wrapText="1"/>
    </xf>
    <xf numFmtId="0" fontId="42" fillId="8" borderId="0" xfId="3" applyFont="1" applyFill="1" applyAlignment="1">
      <alignment horizontal="left" vertical="center"/>
    </xf>
    <xf numFmtId="0" fontId="42" fillId="8" borderId="0" xfId="3" applyFont="1" applyFill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44" fillId="3" borderId="0" xfId="3" applyFont="1" applyFill="1" applyAlignment="1">
      <alignment horizontal="center" vertical="center"/>
    </xf>
    <xf numFmtId="0" fontId="20" fillId="4" borderId="46" xfId="3" applyFont="1" applyFill="1" applyBorder="1" applyAlignment="1">
      <alignment wrapText="1"/>
    </xf>
    <xf numFmtId="0" fontId="4" fillId="4" borderId="0" xfId="3" applyFont="1" applyFill="1" applyAlignment="1">
      <alignment wrapText="1"/>
    </xf>
    <xf numFmtId="0" fontId="4" fillId="0" borderId="0" xfId="3" applyFont="1" applyAlignment="1">
      <alignment wrapText="1"/>
    </xf>
    <xf numFmtId="0" fontId="44" fillId="3" borderId="7" xfId="3" applyFont="1" applyFill="1" applyBorder="1" applyAlignment="1">
      <alignment vertical="center" wrapText="1"/>
    </xf>
    <xf numFmtId="0" fontId="44" fillId="3" borderId="0" xfId="3" applyFont="1" applyFill="1" applyAlignment="1">
      <alignment vertical="center" wrapText="1"/>
    </xf>
    <xf numFmtId="0" fontId="44" fillId="3" borderId="47" xfId="3" applyFont="1" applyFill="1" applyBorder="1" applyAlignment="1">
      <alignment vertical="center" wrapText="1"/>
    </xf>
    <xf numFmtId="0" fontId="44" fillId="3" borderId="48" xfId="3" applyFont="1" applyFill="1" applyBorder="1" applyAlignment="1">
      <alignment vertical="center" wrapText="1"/>
    </xf>
    <xf numFmtId="0" fontId="44" fillId="3" borderId="8" xfId="3" applyFont="1" applyFill="1" applyBorder="1" applyAlignment="1">
      <alignment vertical="center" wrapText="1"/>
    </xf>
    <xf numFmtId="0" fontId="20" fillId="4" borderId="0" xfId="3" applyFont="1" applyFill="1" applyAlignment="1">
      <alignment wrapText="1"/>
    </xf>
    <xf numFmtId="0" fontId="44" fillId="3" borderId="50" xfId="3" applyFont="1" applyFill="1" applyBorder="1" applyAlignment="1">
      <alignment vertical="center" wrapText="1"/>
    </xf>
    <xf numFmtId="0" fontId="44" fillId="3" borderId="51" xfId="3" applyFont="1" applyFill="1" applyBorder="1" applyAlignment="1">
      <alignment vertical="center" wrapText="1"/>
    </xf>
    <xf numFmtId="0" fontId="44" fillId="3" borderId="52" xfId="3" applyFont="1" applyFill="1" applyBorder="1" applyAlignment="1">
      <alignment vertical="center" wrapText="1"/>
    </xf>
    <xf numFmtId="0" fontId="44" fillId="4" borderId="0" xfId="3" applyFont="1" applyFill="1"/>
    <xf numFmtId="0" fontId="46" fillId="4" borderId="0" xfId="3" applyFont="1" applyFill="1"/>
    <xf numFmtId="0" fontId="46" fillId="4" borderId="0" xfId="3" applyFont="1" applyFill="1" applyAlignment="1">
      <alignment wrapText="1"/>
    </xf>
    <xf numFmtId="0" fontId="47" fillId="4" borderId="0" xfId="3" applyFont="1" applyFill="1" applyAlignment="1">
      <alignment wrapText="1"/>
    </xf>
    <xf numFmtId="0" fontId="4" fillId="0" borderId="0" xfId="3" applyFont="1" applyAlignment="1">
      <alignment horizontal="center" vertical="top" wrapText="1"/>
    </xf>
    <xf numFmtId="0" fontId="5" fillId="0" borderId="8" xfId="3" applyFont="1" applyBorder="1" applyAlignment="1">
      <alignment horizontal="left" vertical="center" wrapText="1"/>
    </xf>
    <xf numFmtId="0" fontId="5" fillId="0" borderId="53" xfId="3" applyFont="1" applyBorder="1" applyAlignment="1">
      <alignment vertical="top" wrapText="1"/>
    </xf>
    <xf numFmtId="0" fontId="4" fillId="3" borderId="0" xfId="3" applyFont="1" applyFill="1" applyAlignment="1">
      <alignment vertical="top" wrapText="1"/>
    </xf>
    <xf numFmtId="0" fontId="44" fillId="4" borderId="0" xfId="3" applyFont="1" applyFill="1" applyAlignment="1">
      <alignment horizontal="left" vertical="top"/>
    </xf>
    <xf numFmtId="0" fontId="46" fillId="4" borderId="0" xfId="3" applyFont="1" applyFill="1" applyAlignment="1">
      <alignment vertical="top"/>
    </xf>
    <xf numFmtId="0" fontId="46" fillId="4" borderId="0" xfId="3" applyFont="1" applyFill="1" applyAlignment="1">
      <alignment vertical="top" wrapText="1"/>
    </xf>
    <xf numFmtId="0" fontId="49" fillId="4" borderId="0" xfId="3" applyFont="1" applyFill="1" applyAlignment="1">
      <alignment vertical="top" wrapText="1"/>
    </xf>
    <xf numFmtId="0" fontId="20" fillId="4" borderId="0" xfId="3" applyFont="1" applyFill="1" applyAlignment="1">
      <alignment vertical="top" wrapText="1"/>
    </xf>
    <xf numFmtId="0" fontId="4" fillId="4" borderId="0" xfId="3" applyFont="1" applyFill="1" applyAlignment="1">
      <alignment vertical="top" wrapText="1"/>
    </xf>
    <xf numFmtId="0" fontId="4" fillId="0" borderId="0" xfId="3" applyFont="1" applyAlignment="1">
      <alignment vertical="top" wrapText="1"/>
    </xf>
    <xf numFmtId="0" fontId="5" fillId="0" borderId="55" xfId="3" applyFont="1" applyBorder="1" applyAlignment="1">
      <alignment vertical="center" wrapText="1"/>
    </xf>
    <xf numFmtId="0" fontId="44" fillId="4" borderId="0" xfId="3" applyFont="1" applyFill="1" applyAlignment="1">
      <alignment horizontal="left"/>
    </xf>
    <xf numFmtId="0" fontId="49" fillId="4" borderId="0" xfId="3" applyFont="1" applyFill="1" applyAlignment="1">
      <alignment wrapText="1"/>
    </xf>
    <xf numFmtId="0" fontId="5" fillId="0" borderId="19" xfId="3" applyFont="1" applyBorder="1" applyAlignment="1">
      <alignment vertical="center" wrapText="1"/>
    </xf>
    <xf numFmtId="0" fontId="5" fillId="0" borderId="18" xfId="3" applyFont="1" applyBorder="1" applyAlignment="1">
      <alignment horizontal="center" wrapText="1" shrinkToFit="1"/>
    </xf>
    <xf numFmtId="0" fontId="5" fillId="0" borderId="56" xfId="3" applyFont="1" applyBorder="1" applyAlignment="1">
      <alignment horizontal="center" wrapText="1" shrinkToFit="1"/>
    </xf>
    <xf numFmtId="0" fontId="20" fillId="0" borderId="19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33" fillId="0" borderId="18" xfId="3" applyFont="1" applyBorder="1" applyAlignment="1">
      <alignment vertical="center" wrapText="1" shrinkToFit="1"/>
    </xf>
    <xf numFmtId="0" fontId="32" fillId="3" borderId="18" xfId="3" applyFont="1" applyFill="1" applyBorder="1" applyAlignment="1">
      <alignment horizontal="center" vertical="center" wrapText="1" shrinkToFit="1"/>
    </xf>
    <xf numFmtId="0" fontId="32" fillId="3" borderId="20" xfId="3" applyFont="1" applyFill="1" applyBorder="1" applyAlignment="1">
      <alignment horizontal="center" vertical="center" wrapText="1" shrinkToFit="1"/>
    </xf>
    <xf numFmtId="0" fontId="5" fillId="0" borderId="52" xfId="3" applyFont="1" applyBorder="1" applyAlignment="1">
      <alignment vertical="center" wrapText="1"/>
    </xf>
    <xf numFmtId="0" fontId="33" fillId="0" borderId="2" xfId="3" applyFont="1" applyBorder="1" applyAlignment="1">
      <alignment vertical="center" wrapText="1" shrinkToFit="1"/>
    </xf>
    <xf numFmtId="0" fontId="32" fillId="3" borderId="8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5" fillId="0" borderId="60" xfId="3" applyFont="1" applyBorder="1" applyAlignment="1">
      <alignment vertical="center" wrapText="1"/>
    </xf>
    <xf numFmtId="0" fontId="44" fillId="4" borderId="0" xfId="3" applyFont="1" applyFill="1" applyAlignment="1">
      <alignment vertical="center"/>
    </xf>
    <xf numFmtId="0" fontId="5" fillId="0" borderId="63" xfId="3" applyFont="1" applyBorder="1" applyAlignment="1">
      <alignment horizontal="center" vertical="center" wrapText="1"/>
    </xf>
    <xf numFmtId="0" fontId="5" fillId="0" borderId="67" xfId="3" applyFont="1" applyBorder="1" applyAlignment="1">
      <alignment horizontal="center" vertical="center" wrapText="1"/>
    </xf>
    <xf numFmtId="0" fontId="54" fillId="4" borderId="0" xfId="1" applyFont="1" applyFill="1" applyBorder="1" applyAlignment="1"/>
    <xf numFmtId="0" fontId="39" fillId="0" borderId="0" xfId="3" applyFont="1" applyAlignment="1">
      <alignment horizontal="left"/>
    </xf>
    <xf numFmtId="0" fontId="39" fillId="0" borderId="0" xfId="3" applyFont="1"/>
    <xf numFmtId="0" fontId="39" fillId="0" borderId="0" xfId="3" applyFont="1" applyAlignment="1">
      <alignment wrapText="1"/>
    </xf>
    <xf numFmtId="0" fontId="20" fillId="0" borderId="0" xfId="3" applyFont="1" applyAlignment="1">
      <alignment wrapText="1"/>
    </xf>
    <xf numFmtId="0" fontId="57" fillId="6" borderId="2" xfId="3" applyFont="1" applyFill="1" applyBorder="1" applyAlignment="1">
      <alignment vertical="center" wrapText="1"/>
    </xf>
    <xf numFmtId="0" fontId="57" fillId="6" borderId="3" xfId="3" applyFont="1" applyFill="1" applyBorder="1" applyAlignment="1">
      <alignment vertical="center" wrapText="1"/>
    </xf>
    <xf numFmtId="0" fontId="58" fillId="3" borderId="0" xfId="3" applyFont="1" applyFill="1" applyAlignment="1">
      <alignment wrapText="1"/>
    </xf>
    <xf numFmtId="0" fontId="59" fillId="4" borderId="0" xfId="3" applyFont="1" applyFill="1"/>
    <xf numFmtId="0" fontId="59" fillId="4" borderId="0" xfId="3" applyFont="1" applyFill="1" applyAlignment="1">
      <alignment wrapText="1"/>
    </xf>
    <xf numFmtId="0" fontId="60" fillId="4" borderId="0" xfId="3" applyFont="1" applyFill="1" applyAlignment="1">
      <alignment wrapText="1"/>
    </xf>
    <xf numFmtId="0" fontId="57" fillId="6" borderId="16" xfId="3" applyFont="1" applyFill="1" applyBorder="1" applyAlignment="1">
      <alignment vertical="center" wrapText="1"/>
    </xf>
    <xf numFmtId="0" fontId="57" fillId="6" borderId="42" xfId="3" applyFont="1" applyFill="1" applyBorder="1" applyAlignment="1">
      <alignment vertical="center" wrapText="1"/>
    </xf>
    <xf numFmtId="0" fontId="33" fillId="0" borderId="0" xfId="3" applyFont="1" applyAlignment="1">
      <alignment horizontal="left" wrapText="1"/>
    </xf>
    <xf numFmtId="0" fontId="20" fillId="0" borderId="0" xfId="3" applyFont="1"/>
    <xf numFmtId="0" fontId="60" fillId="4" borderId="0" xfId="3" applyFont="1" applyFill="1" applyAlignment="1">
      <alignment horizontal="left"/>
    </xf>
    <xf numFmtId="0" fontId="58" fillId="3" borderId="0" xfId="3" applyFont="1" applyFill="1" applyAlignment="1">
      <alignment vertical="center" wrapText="1"/>
    </xf>
    <xf numFmtId="0" fontId="44" fillId="4" borderId="0" xfId="3" applyFont="1" applyFill="1" applyAlignment="1">
      <alignment horizontal="left" vertical="center"/>
    </xf>
    <xf numFmtId="0" fontId="60" fillId="4" borderId="0" xfId="3" applyFont="1" applyFill="1" applyAlignment="1">
      <alignment vertical="center" wrapText="1"/>
    </xf>
    <xf numFmtId="0" fontId="49" fillId="4" borderId="0" xfId="3" applyFont="1" applyFill="1" applyAlignment="1">
      <alignment vertical="center" wrapText="1"/>
    </xf>
    <xf numFmtId="0" fontId="20" fillId="4" borderId="0" xfId="3" applyFont="1" applyFill="1" applyAlignment="1">
      <alignment vertical="center" wrapText="1"/>
    </xf>
    <xf numFmtId="0" fontId="4" fillId="4" borderId="0" xfId="3" applyFont="1" applyFill="1" applyAlignment="1">
      <alignment vertical="center" wrapText="1"/>
    </xf>
    <xf numFmtId="0" fontId="5" fillId="0" borderId="8" xfId="3" applyFont="1" applyBorder="1" applyAlignment="1">
      <alignment horizontal="left" vertical="top" wrapText="1"/>
    </xf>
    <xf numFmtId="0" fontId="20" fillId="0" borderId="0" xfId="3" applyFont="1" applyAlignment="1">
      <alignment vertical="center" wrapText="1"/>
    </xf>
    <xf numFmtId="0" fontId="4" fillId="0" borderId="0" xfId="3" applyFont="1" applyAlignment="1">
      <alignment horizontal="center" wrapText="1"/>
    </xf>
    <xf numFmtId="0" fontId="4" fillId="3" borderId="0" xfId="3" applyFont="1" applyFill="1" applyAlignment="1">
      <alignment horizontal="center" wrapText="1"/>
    </xf>
    <xf numFmtId="0" fontId="58" fillId="4" borderId="0" xfId="3" applyFont="1" applyFill="1" applyAlignment="1">
      <alignment wrapText="1"/>
    </xf>
    <xf numFmtId="0" fontId="6" fillId="4" borderId="0" xfId="3" applyFont="1" applyFill="1" applyAlignment="1">
      <alignment wrapText="1"/>
    </xf>
    <xf numFmtId="0" fontId="4" fillId="10" borderId="0" xfId="3" applyFont="1" applyFill="1" applyAlignment="1">
      <alignment wrapText="1"/>
    </xf>
    <xf numFmtId="0" fontId="5" fillId="0" borderId="7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center" wrapText="1"/>
    </xf>
    <xf numFmtId="0" fontId="4" fillId="0" borderId="8" xfId="3" applyFont="1" applyBorder="1" applyAlignment="1">
      <alignment horizontal="center" wrapText="1"/>
    </xf>
    <xf numFmtId="0" fontId="66" fillId="0" borderId="0" xfId="3" applyFont="1" applyAlignment="1">
      <alignment horizontal="left"/>
    </xf>
    <xf numFmtId="0" fontId="20" fillId="0" borderId="8" xfId="3" applyFont="1" applyBorder="1" applyAlignment="1">
      <alignment wrapText="1"/>
    </xf>
    <xf numFmtId="0" fontId="67" fillId="4" borderId="0" xfId="3" applyFont="1" applyFill="1" applyAlignment="1">
      <alignment wrapText="1"/>
    </xf>
    <xf numFmtId="0" fontId="20" fillId="0" borderId="0" xfId="3" applyFont="1" applyAlignment="1">
      <alignment horizontal="center" wrapText="1"/>
    </xf>
    <xf numFmtId="0" fontId="68" fillId="3" borderId="0" xfId="3" applyFont="1" applyFill="1" applyAlignment="1">
      <alignment wrapText="1"/>
    </xf>
    <xf numFmtId="0" fontId="66" fillId="4" borderId="0" xfId="3" applyFont="1" applyFill="1" applyAlignment="1">
      <alignment horizontal="left"/>
    </xf>
    <xf numFmtId="164" fontId="73" fillId="14" borderId="0" xfId="3" applyNumberFormat="1" applyFont="1" applyFill="1" applyAlignment="1">
      <alignment wrapText="1"/>
    </xf>
    <xf numFmtId="0" fontId="44" fillId="4" borderId="81" xfId="3" applyFont="1" applyFill="1" applyBorder="1"/>
    <xf numFmtId="0" fontId="60" fillId="4" borderId="81" xfId="3" applyFont="1" applyFill="1" applyBorder="1" applyAlignment="1">
      <alignment wrapText="1"/>
    </xf>
    <xf numFmtId="0" fontId="60" fillId="4" borderId="82" xfId="3" applyFont="1" applyFill="1" applyBorder="1" applyAlignment="1">
      <alignment wrapText="1"/>
    </xf>
    <xf numFmtId="0" fontId="49" fillId="4" borderId="82" xfId="3" applyFont="1" applyFill="1" applyBorder="1" applyAlignment="1">
      <alignment wrapText="1"/>
    </xf>
    <xf numFmtId="0" fontId="20" fillId="4" borderId="82" xfId="3" applyFont="1" applyFill="1" applyBorder="1" applyAlignment="1">
      <alignment wrapText="1"/>
    </xf>
    <xf numFmtId="0" fontId="21" fillId="0" borderId="49" xfId="3" applyFont="1" applyBorder="1" applyAlignment="1">
      <alignment wrapText="1"/>
    </xf>
    <xf numFmtId="0" fontId="21" fillId="0" borderId="16" xfId="3" applyFont="1" applyBorder="1" applyAlignment="1">
      <alignment wrapText="1"/>
    </xf>
    <xf numFmtId="164" fontId="21" fillId="14" borderId="16" xfId="3" applyNumberFormat="1" applyFont="1" applyFill="1" applyBorder="1" applyAlignment="1">
      <alignment wrapText="1"/>
    </xf>
    <xf numFmtId="0" fontId="74" fillId="14" borderId="16" xfId="3" applyFont="1" applyFill="1" applyBorder="1" applyAlignment="1">
      <alignment wrapText="1"/>
    </xf>
    <xf numFmtId="0" fontId="74" fillId="14" borderId="42" xfId="3" applyFont="1" applyFill="1" applyBorder="1" applyAlignment="1">
      <alignment wrapText="1"/>
    </xf>
    <xf numFmtId="0" fontId="75" fillId="4" borderId="0" xfId="3" applyFont="1" applyFill="1"/>
    <xf numFmtId="0" fontId="4" fillId="0" borderId="83" xfId="3" applyFont="1" applyBorder="1" applyAlignment="1">
      <alignment wrapText="1"/>
    </xf>
    <xf numFmtId="0" fontId="33" fillId="0" borderId="83" xfId="3" applyFont="1" applyBorder="1" applyAlignment="1">
      <alignment wrapText="1"/>
    </xf>
    <xf numFmtId="0" fontId="76" fillId="0" borderId="84" xfId="3" applyFont="1" applyBorder="1" applyAlignment="1">
      <alignment wrapText="1"/>
    </xf>
    <xf numFmtId="0" fontId="76" fillId="0" borderId="85" xfId="3" applyFont="1" applyBorder="1" applyAlignment="1">
      <alignment wrapText="1"/>
    </xf>
    <xf numFmtId="0" fontId="4" fillId="0" borderId="85" xfId="3" applyFont="1" applyBorder="1" applyAlignment="1">
      <alignment wrapText="1"/>
    </xf>
    <xf numFmtId="0" fontId="4" fillId="0" borderId="86" xfId="3" applyFont="1" applyBorder="1" applyAlignment="1">
      <alignment wrapText="1"/>
    </xf>
    <xf numFmtId="0" fontId="4" fillId="0" borderId="87" xfId="3" applyFont="1" applyBorder="1" applyAlignment="1">
      <alignment wrapText="1"/>
    </xf>
    <xf numFmtId="0" fontId="20" fillId="4" borderId="89" xfId="3" applyFont="1" applyFill="1" applyBorder="1" applyAlignment="1">
      <alignment horizontal="left"/>
    </xf>
    <xf numFmtId="0" fontId="51" fillId="0" borderId="0" xfId="3" applyFont="1" applyAlignment="1">
      <alignment wrapText="1"/>
    </xf>
    <xf numFmtId="0" fontId="77" fillId="3" borderId="0" xfId="3" applyFont="1" applyFill="1" applyAlignment="1">
      <alignment wrapText="1"/>
    </xf>
    <xf numFmtId="0" fontId="20" fillId="4" borderId="90" xfId="3" applyFont="1" applyFill="1" applyBorder="1" applyAlignment="1">
      <alignment horizontal="left"/>
    </xf>
    <xf numFmtId="0" fontId="20" fillId="16" borderId="91" xfId="3" applyFont="1" applyFill="1" applyBorder="1" applyAlignment="1">
      <alignment vertical="center" wrapText="1"/>
    </xf>
    <xf numFmtId="0" fontId="50" fillId="19" borderId="96" xfId="3" applyFont="1" applyFill="1" applyBorder="1" applyAlignment="1">
      <alignment horizontal="left" vertical="center"/>
    </xf>
    <xf numFmtId="0" fontId="50" fillId="19" borderId="79" xfId="3" applyFont="1" applyFill="1" applyBorder="1" applyAlignment="1">
      <alignment vertical="center" wrapText="1"/>
    </xf>
    <xf numFmtId="0" fontId="50" fillId="19" borderId="80" xfId="3" applyFont="1" applyFill="1" applyBorder="1" applyAlignment="1">
      <alignment vertical="center" wrapText="1"/>
    </xf>
    <xf numFmtId="0" fontId="20" fillId="3" borderId="65" xfId="3" applyFont="1" applyFill="1" applyBorder="1" applyAlignment="1" applyProtection="1">
      <alignment vertical="center" wrapText="1"/>
      <protection locked="0"/>
    </xf>
    <xf numFmtId="0" fontId="20" fillId="3" borderId="91" xfId="3" applyFont="1" applyFill="1" applyBorder="1" applyAlignment="1" applyProtection="1">
      <alignment vertical="center" wrapText="1"/>
      <protection locked="0"/>
    </xf>
    <xf numFmtId="0" fontId="20" fillId="0" borderId="0" xfId="3" applyFont="1" applyAlignment="1">
      <alignment horizontal="left" vertical="center" wrapText="1"/>
    </xf>
    <xf numFmtId="0" fontId="20" fillId="14" borderId="100" xfId="3" applyFont="1" applyFill="1" applyBorder="1" applyAlignment="1">
      <alignment horizontal="left" wrapText="1"/>
    </xf>
    <xf numFmtId="0" fontId="4" fillId="3" borderId="0" xfId="3" applyFont="1" applyFill="1" applyAlignment="1">
      <alignment vertical="center" wrapText="1"/>
    </xf>
    <xf numFmtId="0" fontId="20" fillId="4" borderId="105" xfId="3" applyFont="1" applyFill="1" applyBorder="1" applyAlignment="1">
      <alignment horizontal="left" vertical="center"/>
    </xf>
    <xf numFmtId="0" fontId="6" fillId="4" borderId="0" xfId="3" applyFont="1" applyFill="1" applyAlignment="1">
      <alignment vertical="center" wrapText="1"/>
    </xf>
    <xf numFmtId="0" fontId="51" fillId="3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left"/>
    </xf>
    <xf numFmtId="0" fontId="41" fillId="0" borderId="0" xfId="3" applyFont="1" applyAlignment="1">
      <alignment horizontal="right" vertical="center"/>
    </xf>
    <xf numFmtId="0" fontId="82" fillId="0" borderId="0" xfId="2" applyFont="1" applyFill="1" applyBorder="1" applyAlignment="1" applyProtection="1">
      <alignment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wrapText="1"/>
    </xf>
    <xf numFmtId="0" fontId="10" fillId="0" borderId="0" xfId="3" applyFont="1" applyAlignment="1">
      <alignment wrapText="1"/>
    </xf>
    <xf numFmtId="0" fontId="11" fillId="3" borderId="0" xfId="3" applyFont="1" applyFill="1" applyAlignment="1">
      <alignment wrapText="1"/>
    </xf>
    <xf numFmtId="0" fontId="12" fillId="4" borderId="0" xfId="3" applyFont="1" applyFill="1" applyAlignment="1">
      <alignment horizontal="left" wrapText="1"/>
    </xf>
    <xf numFmtId="0" fontId="7" fillId="4" borderId="0" xfId="3" applyFont="1" applyFill="1" applyAlignment="1">
      <alignment horizontal="left" wrapText="1"/>
    </xf>
    <xf numFmtId="0" fontId="7" fillId="0" borderId="0" xfId="3" applyFont="1" applyAlignment="1">
      <alignment horizontal="left" wrapText="1"/>
    </xf>
    <xf numFmtId="0" fontId="8" fillId="0" borderId="0" xfId="3" applyFont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83" fillId="0" borderId="0" xfId="3" applyFont="1" applyAlignment="1">
      <alignment horizontal="center" vertical="center" wrapText="1"/>
    </xf>
    <xf numFmtId="0" fontId="84" fillId="3" borderId="0" xfId="3" applyFont="1" applyFill="1" applyAlignment="1">
      <alignment horizontal="left" wrapText="1"/>
    </xf>
    <xf numFmtId="0" fontId="83" fillId="4" borderId="0" xfId="3" applyFont="1" applyFill="1" applyAlignment="1">
      <alignment horizontal="left" wrapText="1"/>
    </xf>
    <xf numFmtId="0" fontId="83" fillId="0" borderId="0" xfId="3" applyFont="1" applyAlignment="1">
      <alignment horizontal="left" wrapText="1"/>
    </xf>
    <xf numFmtId="0" fontId="86" fillId="0" borderId="0" xfId="2" applyNumberFormat="1" applyFont="1" applyFill="1" applyBorder="1" applyAlignment="1" applyProtection="1">
      <alignment vertical="center"/>
    </xf>
    <xf numFmtId="0" fontId="87" fillId="0" borderId="0" xfId="2" applyNumberFormat="1" applyFont="1" applyFill="1" applyBorder="1" applyAlignment="1" applyProtection="1">
      <alignment vertical="center"/>
    </xf>
    <xf numFmtId="0" fontId="88" fillId="0" borderId="0" xfId="3" applyFont="1" applyAlignment="1">
      <alignment horizontal="center" vertical="center" wrapText="1"/>
    </xf>
    <xf numFmtId="0" fontId="88" fillId="0" borderId="0" xfId="3" applyFont="1" applyAlignment="1">
      <alignment horizontal="left" wrapText="1"/>
    </xf>
    <xf numFmtId="0" fontId="88" fillId="0" borderId="0" xfId="3" applyFont="1" applyAlignment="1">
      <alignment wrapText="1"/>
    </xf>
    <xf numFmtId="0" fontId="89" fillId="0" borderId="0" xfId="3" applyFont="1" applyAlignment="1">
      <alignment horizontal="center" vertical="center" wrapText="1"/>
    </xf>
    <xf numFmtId="0" fontId="90" fillId="0" borderId="0" xfId="2" applyNumberFormat="1" applyFont="1" applyFill="1" applyBorder="1" applyAlignment="1" applyProtection="1">
      <alignment horizontal="left" vertical="center"/>
    </xf>
    <xf numFmtId="0" fontId="88" fillId="3" borderId="0" xfId="3" applyFont="1" applyFill="1" applyAlignment="1">
      <alignment horizontal="left" wrapText="1"/>
    </xf>
    <xf numFmtId="0" fontId="88" fillId="4" borderId="0" xfId="3" applyFont="1" applyFill="1" applyAlignment="1">
      <alignment horizontal="left"/>
    </xf>
    <xf numFmtId="0" fontId="88" fillId="4" borderId="0" xfId="3" applyFont="1" applyFill="1" applyAlignment="1">
      <alignment horizontal="left" wrapText="1"/>
    </xf>
    <xf numFmtId="0" fontId="90" fillId="0" borderId="0" xfId="2" applyFont="1" applyFill="1" applyBorder="1" applyAlignment="1" applyProtection="1">
      <alignment horizontal="left" vertical="center"/>
    </xf>
    <xf numFmtId="0" fontId="81" fillId="0" borderId="0" xfId="3" applyFont="1" applyAlignment="1">
      <alignment horizontal="center" vertical="center" wrapText="1"/>
    </xf>
    <xf numFmtId="0" fontId="88" fillId="0" borderId="0" xfId="3" applyFont="1" applyAlignment="1">
      <alignment horizontal="left" vertical="center" wrapText="1"/>
    </xf>
    <xf numFmtId="0" fontId="81" fillId="0" borderId="0" xfId="3" applyFont="1" applyAlignment="1">
      <alignment wrapText="1"/>
    </xf>
    <xf numFmtId="0" fontId="81" fillId="3" borderId="0" xfId="3" applyFont="1" applyFill="1" applyAlignment="1">
      <alignment wrapText="1"/>
    </xf>
    <xf numFmtId="0" fontId="81" fillId="4" borderId="0" xfId="3" applyFont="1" applyFill="1" applyAlignment="1">
      <alignment horizontal="left"/>
    </xf>
    <xf numFmtId="0" fontId="81" fillId="4" borderId="0" xfId="3" applyFont="1" applyFill="1" applyAlignment="1">
      <alignment wrapText="1"/>
    </xf>
    <xf numFmtId="0" fontId="91" fillId="0" borderId="0" xfId="3" applyFont="1" applyAlignment="1">
      <alignment horizontal="center" vertical="center" wrapText="1"/>
    </xf>
    <xf numFmtId="0" fontId="92" fillId="0" borderId="0" xfId="3" applyFont="1" applyAlignment="1">
      <alignment horizontal="left" vertical="center" wrapText="1"/>
    </xf>
    <xf numFmtId="0" fontId="91" fillId="0" borderId="107" xfId="3" applyFont="1" applyBorder="1" applyAlignment="1">
      <alignment wrapText="1"/>
    </xf>
    <xf numFmtId="0" fontId="91" fillId="0" borderId="108" xfId="3" applyFont="1" applyBorder="1" applyAlignment="1">
      <alignment wrapText="1"/>
    </xf>
    <xf numFmtId="0" fontId="91" fillId="0" borderId="0" xfId="3" applyFont="1" applyAlignment="1">
      <alignment wrapText="1"/>
    </xf>
    <xf numFmtId="0" fontId="91" fillId="0" borderId="0" xfId="3" applyFont="1"/>
    <xf numFmtId="0" fontId="91" fillId="0" borderId="110" xfId="3" applyFont="1" applyBorder="1" applyAlignment="1">
      <alignment wrapText="1"/>
    </xf>
    <xf numFmtId="0" fontId="93" fillId="0" borderId="0" xfId="3" applyFont="1" applyAlignment="1">
      <alignment horizontal="left" vertical="center" wrapText="1"/>
    </xf>
    <xf numFmtId="0" fontId="93" fillId="0" borderId="0" xfId="3" applyFont="1" applyAlignment="1">
      <alignment horizontal="left" vertical="center"/>
    </xf>
    <xf numFmtId="0" fontId="91" fillId="0" borderId="112" xfId="3" applyFont="1" applyBorder="1" applyAlignment="1">
      <alignment wrapText="1"/>
    </xf>
    <xf numFmtId="0" fontId="91" fillId="0" borderId="112" xfId="3" applyFont="1" applyBorder="1"/>
    <xf numFmtId="0" fontId="91" fillId="0" borderId="113" xfId="3" applyFont="1" applyBorder="1" applyAlignment="1">
      <alignment wrapText="1"/>
    </xf>
    <xf numFmtId="0" fontId="4" fillId="0" borderId="0" xfId="3" applyFont="1"/>
    <xf numFmtId="0" fontId="6" fillId="4" borderId="0" xfId="3" applyFont="1" applyFill="1" applyAlignment="1">
      <alignment horizontal="left"/>
    </xf>
    <xf numFmtId="0" fontId="5" fillId="4" borderId="0" xfId="3" applyFont="1" applyFill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91" fillId="0" borderId="109" xfId="3" applyFont="1" applyBorder="1" applyAlignment="1">
      <alignment horizontal="center" wrapText="1"/>
    </xf>
    <xf numFmtId="0" fontId="91" fillId="0" borderId="0" xfId="3" applyFont="1" applyAlignment="1">
      <alignment horizontal="center" wrapText="1"/>
    </xf>
    <xf numFmtId="0" fontId="91" fillId="0" borderId="111" xfId="3" applyFont="1" applyBorder="1" applyAlignment="1">
      <alignment horizontal="center" wrapText="1"/>
    </xf>
    <xf numFmtId="0" fontId="91" fillId="0" borderId="112" xfId="3" applyFont="1" applyBorder="1" applyAlignment="1">
      <alignment horizontal="center" wrapText="1"/>
    </xf>
    <xf numFmtId="0" fontId="91" fillId="0" borderId="0" xfId="3" applyFont="1"/>
    <xf numFmtId="0" fontId="8" fillId="0" borderId="0" xfId="3" applyFont="1" applyAlignment="1">
      <alignment horizontal="center" vertical="top" wrapText="1"/>
    </xf>
    <xf numFmtId="0" fontId="85" fillId="0" borderId="0" xfId="3" applyFont="1" applyAlignment="1">
      <alignment horizontal="right" vertical="center" wrapText="1"/>
    </xf>
    <xf numFmtId="0" fontId="91" fillId="0" borderId="106" xfId="3" applyFont="1" applyBorder="1" applyAlignment="1">
      <alignment horizontal="center" wrapText="1"/>
    </xf>
    <xf numFmtId="0" fontId="91" fillId="0" borderId="107" xfId="3" applyFont="1" applyBorder="1" applyAlignment="1">
      <alignment horizontal="center" wrapText="1"/>
    </xf>
    <xf numFmtId="0" fontId="80" fillId="2" borderId="61" xfId="4" applyFont="1" applyBorder="1" applyAlignment="1">
      <alignment horizontal="left" vertical="center" wrapText="1"/>
    </xf>
    <xf numFmtId="0" fontId="80" fillId="2" borderId="60" xfId="4" applyFont="1" applyBorder="1" applyAlignment="1">
      <alignment horizontal="left" vertical="center" wrapText="1"/>
    </xf>
    <xf numFmtId="0" fontId="80" fillId="2" borderId="75" xfId="4" applyFont="1" applyBorder="1" applyAlignment="1">
      <alignment horizontal="left" vertical="center" wrapText="1"/>
    </xf>
    <xf numFmtId="0" fontId="81" fillId="2" borderId="99" xfId="4" applyFont="1" applyBorder="1" applyAlignment="1">
      <alignment horizontal="left" vertical="center" wrapText="1"/>
    </xf>
    <xf numFmtId="0" fontId="81" fillId="2" borderId="100" xfId="4" applyFont="1" applyBorder="1" applyAlignment="1">
      <alignment horizontal="left" vertical="center" wrapText="1"/>
    </xf>
    <xf numFmtId="0" fontId="81" fillId="2" borderId="101" xfId="4" applyFont="1" applyBorder="1" applyAlignment="1">
      <alignment horizontal="left" vertical="center" wrapText="1"/>
    </xf>
    <xf numFmtId="0" fontId="80" fillId="2" borderId="102" xfId="4" applyFont="1" applyBorder="1" applyAlignment="1">
      <alignment horizontal="left" vertical="center" wrapText="1"/>
    </xf>
    <xf numFmtId="0" fontId="80" fillId="2" borderId="103" xfId="4" applyFont="1" applyBorder="1" applyAlignment="1">
      <alignment horizontal="left" vertical="center" wrapText="1"/>
    </xf>
    <xf numFmtId="0" fontId="80" fillId="2" borderId="104" xfId="4" applyFont="1" applyBorder="1" applyAlignment="1">
      <alignment horizontal="left" vertical="center" wrapText="1"/>
    </xf>
    <xf numFmtId="0" fontId="8" fillId="0" borderId="0" xfId="3" applyFont="1" applyAlignment="1">
      <alignment horizontal="center" wrapText="1"/>
    </xf>
    <xf numFmtId="0" fontId="15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right" vertical="center"/>
    </xf>
    <xf numFmtId="49" fontId="8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49" fontId="8" fillId="0" borderId="0" xfId="3" applyNumberFormat="1" applyFon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4" fillId="0" borderId="102" xfId="3" applyFont="1" applyBorder="1" applyAlignment="1">
      <alignment horizontal="left" vertical="center" wrapText="1"/>
    </xf>
    <xf numFmtId="0" fontId="4" fillId="0" borderId="103" xfId="3" applyFont="1" applyBorder="1" applyAlignment="1">
      <alignment horizontal="left" vertical="center" wrapText="1"/>
    </xf>
    <xf numFmtId="0" fontId="4" fillId="0" borderId="104" xfId="3" applyFont="1" applyBorder="1" applyAlignment="1">
      <alignment horizontal="left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 wrapText="1"/>
    </xf>
    <xf numFmtId="0" fontId="4" fillId="0" borderId="13" xfId="3" applyFont="1" applyBorder="1" applyAlignment="1" applyProtection="1">
      <alignment vertical="center" wrapText="1"/>
      <protection locked="0"/>
    </xf>
    <xf numFmtId="0" fontId="4" fillId="0" borderId="12" xfId="3" applyFont="1" applyBorder="1" applyAlignment="1" applyProtection="1">
      <alignment vertical="center" wrapText="1"/>
      <protection locked="0"/>
    </xf>
    <xf numFmtId="0" fontId="4" fillId="0" borderId="14" xfId="3" applyFont="1" applyBorder="1" applyAlignment="1" applyProtection="1">
      <alignment vertical="center" wrapText="1"/>
      <protection locked="0"/>
    </xf>
    <xf numFmtId="0" fontId="4" fillId="0" borderId="13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3" xfId="3" applyFont="1" applyBorder="1" applyAlignment="1" applyProtection="1">
      <alignment horizontal="center" vertical="center" wrapText="1"/>
      <protection locked="0"/>
    </xf>
    <xf numFmtId="0" fontId="4" fillId="0" borderId="15" xfId="3" applyFont="1" applyBorder="1" applyAlignment="1" applyProtection="1">
      <alignment horizontal="center" vertical="center" wrapText="1"/>
      <protection locked="0"/>
    </xf>
    <xf numFmtId="49" fontId="80" fillId="2" borderId="78" xfId="4" applyNumberFormat="1" applyFont="1" applyBorder="1" applyAlignment="1">
      <alignment horizontal="left" vertical="center" wrapText="1"/>
    </xf>
    <xf numFmtId="49" fontId="80" fillId="2" borderId="79" xfId="4" applyNumberFormat="1" applyFont="1" applyBorder="1" applyAlignment="1">
      <alignment horizontal="left" vertical="center" wrapText="1"/>
    </xf>
    <xf numFmtId="49" fontId="80" fillId="2" borderId="80" xfId="4" applyNumberFormat="1" applyFont="1" applyBorder="1" applyAlignment="1">
      <alignment horizontal="left" vertical="center" wrapText="1"/>
    </xf>
    <xf numFmtId="0" fontId="20" fillId="14" borderId="7" xfId="3" applyFont="1" applyFill="1" applyBorder="1" applyAlignment="1">
      <alignment horizontal="left" wrapText="1"/>
    </xf>
    <xf numFmtId="0" fontId="20" fillId="14" borderId="0" xfId="3" applyFont="1" applyFill="1" applyAlignment="1">
      <alignment horizontal="left" wrapText="1"/>
    </xf>
    <xf numFmtId="0" fontId="20" fillId="14" borderId="8" xfId="3" applyFont="1" applyFill="1" applyBorder="1" applyAlignment="1">
      <alignment horizontal="left" wrapText="1"/>
    </xf>
    <xf numFmtId="0" fontId="20" fillId="3" borderId="98" xfId="3" applyFont="1" applyFill="1" applyBorder="1" applyAlignment="1">
      <alignment horizontal="center" vertical="center" wrapText="1"/>
    </xf>
    <xf numFmtId="0" fontId="20" fillId="3" borderId="58" xfId="3" applyFont="1" applyFill="1" applyBorder="1" applyAlignment="1">
      <alignment horizontal="center" vertical="center" wrapText="1"/>
    </xf>
    <xf numFmtId="0" fontId="20" fillId="20" borderId="57" xfId="3" applyFont="1" applyFill="1" applyBorder="1" applyAlignment="1" applyProtection="1">
      <alignment horizontal="center" vertical="center" wrapText="1"/>
      <protection locked="0"/>
    </xf>
    <xf numFmtId="0" fontId="20" fillId="20" borderId="58" xfId="3" applyFont="1" applyFill="1" applyBorder="1" applyAlignment="1" applyProtection="1">
      <alignment horizontal="center" vertical="center" wrapText="1"/>
      <protection locked="0"/>
    </xf>
    <xf numFmtId="0" fontId="20" fillId="20" borderId="74" xfId="3" applyFont="1" applyFill="1" applyBorder="1" applyAlignment="1" applyProtection="1">
      <alignment horizontal="center" vertical="center" wrapText="1"/>
      <protection locked="0"/>
    </xf>
    <xf numFmtId="0" fontId="4" fillId="7" borderId="57" xfId="3" applyFont="1" applyFill="1" applyBorder="1" applyAlignment="1" applyProtection="1">
      <alignment horizontal="right" vertical="center" wrapText="1"/>
      <protection locked="0"/>
    </xf>
    <xf numFmtId="0" fontId="4" fillId="7" borderId="68" xfId="3" applyFont="1" applyFill="1" applyBorder="1" applyAlignment="1" applyProtection="1">
      <alignment horizontal="right" vertical="center" wrapText="1"/>
      <protection locked="0"/>
    </xf>
    <xf numFmtId="0" fontId="20" fillId="14" borderId="99" xfId="3" applyFont="1" applyFill="1" applyBorder="1" applyAlignment="1">
      <alignment horizontal="left"/>
    </xf>
    <xf numFmtId="0" fontId="20" fillId="14" borderId="100" xfId="3" applyFont="1" applyFill="1" applyBorder="1" applyAlignment="1">
      <alignment horizontal="left"/>
    </xf>
    <xf numFmtId="0" fontId="20" fillId="14" borderId="100" xfId="3" applyFont="1" applyFill="1" applyBorder="1" applyAlignment="1" applyProtection="1">
      <alignment horizontal="left" wrapText="1"/>
      <protection locked="0"/>
    </xf>
    <xf numFmtId="0" fontId="20" fillId="14" borderId="101" xfId="3" applyFont="1" applyFill="1" applyBorder="1" applyAlignment="1" applyProtection="1">
      <alignment horizontal="left" wrapText="1"/>
      <protection locked="0"/>
    </xf>
    <xf numFmtId="0" fontId="20" fillId="3" borderId="11" xfId="3" applyFont="1" applyFill="1" applyBorder="1" applyAlignment="1">
      <alignment horizontal="right" vertical="center" wrapText="1"/>
    </xf>
    <xf numFmtId="0" fontId="20" fillId="3" borderId="12" xfId="3" applyFont="1" applyFill="1" applyBorder="1" applyAlignment="1">
      <alignment horizontal="right" vertical="center" wrapText="1"/>
    </xf>
    <xf numFmtId="0" fontId="20" fillId="0" borderId="61" xfId="3" applyFont="1" applyBorder="1" applyAlignment="1">
      <alignment horizontal="left" vertical="center" wrapText="1"/>
    </xf>
    <xf numFmtId="0" fontId="20" fillId="0" borderId="60" xfId="3" applyFont="1" applyBorder="1" applyAlignment="1">
      <alignment horizontal="left" vertical="center" wrapText="1"/>
    </xf>
    <xf numFmtId="0" fontId="20" fillId="0" borderId="7" xfId="3" applyFont="1" applyBorder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20" fillId="0" borderId="75" xfId="3" applyFont="1" applyBorder="1" applyAlignment="1">
      <alignment horizontal="left" vertical="center" wrapText="1"/>
    </xf>
    <xf numFmtId="0" fontId="20" fillId="3" borderId="88" xfId="3" applyFont="1" applyFill="1" applyBorder="1" applyAlignment="1">
      <alignment horizontal="center" vertical="center" wrapText="1"/>
    </xf>
    <xf numFmtId="0" fontId="20" fillId="3" borderId="65" xfId="3" applyFont="1" applyFill="1" applyBorder="1" applyAlignment="1">
      <alignment horizontal="center" vertical="center" wrapText="1"/>
    </xf>
    <xf numFmtId="0" fontId="20" fillId="20" borderId="64" xfId="3" applyFont="1" applyFill="1" applyBorder="1" applyAlignment="1" applyProtection="1">
      <alignment horizontal="center" vertical="center" wrapText="1"/>
      <protection locked="0"/>
    </xf>
    <xf numFmtId="0" fontId="20" fillId="20" borderId="65" xfId="3" applyFont="1" applyFill="1" applyBorder="1" applyAlignment="1" applyProtection="1">
      <alignment horizontal="center" vertical="center" wrapText="1"/>
      <protection locked="0"/>
    </xf>
    <xf numFmtId="0" fontId="20" fillId="20" borderId="91" xfId="3" applyFont="1" applyFill="1" applyBorder="1" applyAlignment="1" applyProtection="1">
      <alignment horizontal="center" vertical="center" wrapText="1"/>
      <protection locked="0"/>
    </xf>
    <xf numFmtId="0" fontId="4" fillId="7" borderId="64" xfId="3" applyFont="1" applyFill="1" applyBorder="1" applyAlignment="1" applyProtection="1">
      <alignment horizontal="right" vertical="center" wrapText="1"/>
      <protection locked="0"/>
    </xf>
    <xf numFmtId="0" fontId="4" fillId="7" borderId="66" xfId="3" applyFont="1" applyFill="1" applyBorder="1" applyAlignment="1" applyProtection="1">
      <alignment horizontal="right" vertical="center" wrapText="1"/>
      <protection locked="0"/>
    </xf>
    <xf numFmtId="0" fontId="20" fillId="0" borderId="8" xfId="3" applyFont="1" applyBorder="1" applyAlignment="1">
      <alignment horizontal="left" vertical="center" wrapText="1"/>
    </xf>
    <xf numFmtId="0" fontId="4" fillId="0" borderId="64" xfId="3" applyFont="1" applyBorder="1" applyAlignment="1" applyProtection="1">
      <alignment horizontal="right" vertical="center" wrapText="1"/>
      <protection locked="0"/>
    </xf>
    <xf numFmtId="0" fontId="4" fillId="0" borderId="66" xfId="3" applyFont="1" applyBorder="1" applyAlignment="1" applyProtection="1">
      <alignment horizontal="right" vertical="center" wrapText="1"/>
      <protection locked="0"/>
    </xf>
    <xf numFmtId="0" fontId="20" fillId="7" borderId="64" xfId="3" applyFont="1" applyFill="1" applyBorder="1" applyAlignment="1" applyProtection="1">
      <alignment horizontal="right" vertical="center" wrapText="1"/>
      <protection locked="0"/>
    </xf>
    <xf numFmtId="0" fontId="20" fillId="7" borderId="66" xfId="3" applyFont="1" applyFill="1" applyBorder="1" applyAlignment="1" applyProtection="1">
      <alignment horizontal="right" vertical="center" wrapText="1"/>
      <protection locked="0"/>
    </xf>
    <xf numFmtId="49" fontId="50" fillId="19" borderId="78" xfId="3" applyNumberFormat="1" applyFont="1" applyFill="1" applyBorder="1" applyAlignment="1">
      <alignment horizontal="right" vertical="center" wrapText="1"/>
    </xf>
    <xf numFmtId="0" fontId="50" fillId="19" borderId="79" xfId="3" applyFont="1" applyFill="1" applyBorder="1" applyAlignment="1">
      <alignment horizontal="right" vertical="center" wrapText="1"/>
    </xf>
    <xf numFmtId="0" fontId="20" fillId="3" borderId="88" xfId="3" applyFont="1" applyFill="1" applyBorder="1" applyAlignment="1">
      <alignment horizontal="right" vertical="center" wrapText="1"/>
    </xf>
    <xf numFmtId="0" fontId="20" fillId="3" borderId="65" xfId="3" applyFont="1" applyFill="1" applyBorder="1" applyAlignment="1">
      <alignment horizontal="right" vertical="center" wrapText="1"/>
    </xf>
    <xf numFmtId="0" fontId="4" fillId="0" borderId="97" xfId="3" applyFont="1" applyBorder="1" applyAlignment="1" applyProtection="1">
      <alignment horizontal="center" vertical="center" wrapText="1"/>
      <protection locked="0"/>
    </xf>
    <xf numFmtId="0" fontId="4" fillId="0" borderId="64" xfId="3" applyFont="1" applyBorder="1" applyAlignment="1" applyProtection="1">
      <alignment horizontal="center" vertical="center"/>
      <protection locked="0"/>
    </xf>
    <xf numFmtId="0" fontId="4" fillId="0" borderId="65" xfId="3" applyFont="1" applyBorder="1" applyAlignment="1" applyProtection="1">
      <alignment horizontal="center" vertical="center"/>
      <protection locked="0"/>
    </xf>
    <xf numFmtId="0" fontId="4" fillId="0" borderId="91" xfId="3" applyFont="1" applyBorder="1" applyAlignment="1" applyProtection="1">
      <alignment horizontal="center" vertical="center"/>
      <protection locked="0"/>
    </xf>
    <xf numFmtId="0" fontId="20" fillId="0" borderId="64" xfId="3" applyFont="1" applyBorder="1" applyAlignment="1" applyProtection="1">
      <alignment horizontal="right" vertical="center" wrapText="1"/>
      <protection locked="0"/>
    </xf>
    <xf numFmtId="0" fontId="20" fillId="0" borderId="66" xfId="3" applyFont="1" applyBorder="1" applyAlignment="1" applyProtection="1">
      <alignment horizontal="right" vertical="center" wrapText="1"/>
      <protection locked="0"/>
    </xf>
    <xf numFmtId="4" fontId="78" fillId="0" borderId="92" xfId="3" applyNumberFormat="1" applyFont="1" applyBorder="1" applyAlignment="1">
      <alignment horizontal="right" vertical="center" wrapText="1"/>
    </xf>
    <xf numFmtId="4" fontId="78" fillId="0" borderId="93" xfId="3" applyNumberFormat="1" applyFont="1" applyBorder="1" applyAlignment="1">
      <alignment horizontal="right" vertical="center" wrapText="1"/>
    </xf>
    <xf numFmtId="49" fontId="20" fillId="0" borderId="94" xfId="3" applyNumberFormat="1" applyFont="1" applyBorder="1" applyAlignment="1" applyProtection="1">
      <alignment horizontal="left" vertical="center" wrapText="1"/>
      <protection locked="0"/>
    </xf>
    <xf numFmtId="49" fontId="20" fillId="0" borderId="93" xfId="3" applyNumberFormat="1" applyFont="1" applyBorder="1" applyAlignment="1" applyProtection="1">
      <alignment horizontal="left" vertical="center" wrapText="1"/>
      <protection locked="0"/>
    </xf>
    <xf numFmtId="49" fontId="20" fillId="0" borderId="95" xfId="3" applyNumberFormat="1" applyFont="1" applyBorder="1" applyAlignment="1" applyProtection="1">
      <alignment horizontal="left" vertical="center" wrapText="1"/>
      <protection locked="0"/>
    </xf>
    <xf numFmtId="0" fontId="20" fillId="16" borderId="88" xfId="3" applyFont="1" applyFill="1" applyBorder="1" applyAlignment="1">
      <alignment horizontal="center" vertical="center" wrapText="1"/>
    </xf>
    <xf numFmtId="0" fontId="20" fillId="16" borderId="65" xfId="3" applyFont="1" applyFill="1" applyBorder="1" applyAlignment="1">
      <alignment horizontal="center" vertical="center" wrapText="1"/>
    </xf>
    <xf numFmtId="0" fontId="4" fillId="16" borderId="64" xfId="3" applyFont="1" applyFill="1" applyBorder="1" applyAlignment="1">
      <alignment horizontal="center" vertical="center" wrapText="1"/>
    </xf>
    <xf numFmtId="0" fontId="4" fillId="16" borderId="65" xfId="3" applyFont="1" applyFill="1" applyBorder="1" applyAlignment="1">
      <alignment horizontal="center" vertical="center" wrapText="1"/>
    </xf>
    <xf numFmtId="0" fontId="4" fillId="16" borderId="91" xfId="3" applyFont="1" applyFill="1" applyBorder="1" applyAlignment="1">
      <alignment horizontal="center" vertical="center" wrapText="1"/>
    </xf>
    <xf numFmtId="0" fontId="4" fillId="18" borderId="64" xfId="3" applyFont="1" applyFill="1" applyBorder="1" applyAlignment="1">
      <alignment horizontal="center" vertical="center" wrapText="1"/>
    </xf>
    <xf numFmtId="0" fontId="4" fillId="18" borderId="65" xfId="3" applyFont="1" applyFill="1" applyBorder="1" applyAlignment="1">
      <alignment horizontal="center" vertical="center" wrapText="1"/>
    </xf>
    <xf numFmtId="0" fontId="4" fillId="18" borderId="91" xfId="3" applyFont="1" applyFill="1" applyBorder="1" applyAlignment="1">
      <alignment horizontal="center" vertical="center" wrapText="1"/>
    </xf>
    <xf numFmtId="0" fontId="4" fillId="17" borderId="64" xfId="0" applyFont="1" applyFill="1" applyBorder="1" applyAlignment="1">
      <alignment horizontal="center" wrapText="1"/>
    </xf>
    <xf numFmtId="0" fontId="4" fillId="17" borderId="91" xfId="0" applyFont="1" applyFill="1" applyBorder="1" applyAlignment="1">
      <alignment horizontal="center" wrapText="1"/>
    </xf>
    <xf numFmtId="0" fontId="20" fillId="7" borderId="64" xfId="3" applyFont="1" applyFill="1" applyBorder="1" applyAlignment="1">
      <alignment horizontal="center" vertical="center" wrapText="1"/>
    </xf>
    <xf numFmtId="0" fontId="20" fillId="7" borderId="66" xfId="3" applyFont="1" applyFill="1" applyBorder="1" applyAlignment="1">
      <alignment horizontal="center" vertical="center" wrapText="1"/>
    </xf>
    <xf numFmtId="0" fontId="78" fillId="0" borderId="88" xfId="3" applyFont="1" applyBorder="1" applyAlignment="1">
      <alignment horizontal="right" vertical="center" wrapText="1"/>
    </xf>
    <xf numFmtId="0" fontId="78" fillId="0" borderId="65" xfId="3" applyFont="1" applyBorder="1" applyAlignment="1">
      <alignment horizontal="right" vertical="center" wrapText="1"/>
    </xf>
    <xf numFmtId="49" fontId="20" fillId="0" borderId="64" xfId="3" applyNumberFormat="1" applyFont="1" applyBorder="1" applyAlignment="1" applyProtection="1">
      <alignment horizontal="left" vertical="center" wrapText="1"/>
      <protection locked="0"/>
    </xf>
    <xf numFmtId="49" fontId="20" fillId="0" borderId="65" xfId="3" applyNumberFormat="1" applyFont="1" applyBorder="1" applyAlignment="1" applyProtection="1">
      <alignment horizontal="left" vertical="center" wrapText="1"/>
      <protection locked="0"/>
    </xf>
    <xf numFmtId="49" fontId="20" fillId="0" borderId="66" xfId="3" applyNumberFormat="1" applyFont="1" applyBorder="1" applyAlignment="1" applyProtection="1">
      <alignment horizontal="left" vertical="center" wrapText="1"/>
      <protection locked="0"/>
    </xf>
    <xf numFmtId="0" fontId="20" fillId="0" borderId="88" xfId="3" applyFont="1" applyBorder="1" applyAlignment="1">
      <alignment horizontal="center" vertical="center" wrapText="1"/>
    </xf>
    <xf numFmtId="0" fontId="20" fillId="0" borderId="65" xfId="3" applyFont="1" applyBorder="1" applyAlignment="1">
      <alignment horizontal="center" vertical="center" wrapText="1"/>
    </xf>
    <xf numFmtId="0" fontId="20" fillId="0" borderId="66" xfId="3" applyFont="1" applyBorder="1" applyAlignment="1">
      <alignment horizontal="center" vertical="center" wrapText="1"/>
    </xf>
    <xf numFmtId="2" fontId="20" fillId="3" borderId="88" xfId="3" applyNumberFormat="1" applyFont="1" applyFill="1" applyBorder="1" applyAlignment="1">
      <alignment horizontal="center" vertical="center" wrapText="1"/>
    </xf>
    <xf numFmtId="2" fontId="20" fillId="3" borderId="65" xfId="3" applyNumberFormat="1" applyFont="1" applyFill="1" applyBorder="1" applyAlignment="1">
      <alignment horizontal="center" vertical="center" wrapText="1"/>
    </xf>
    <xf numFmtId="2" fontId="20" fillId="3" borderId="64" xfId="3" applyNumberFormat="1" applyFont="1" applyFill="1" applyBorder="1" applyAlignment="1" applyProtection="1">
      <alignment horizontal="center" vertical="center" wrapText="1"/>
      <protection locked="0"/>
    </xf>
    <xf numFmtId="2" fontId="20" fillId="3" borderId="65" xfId="3" applyNumberFormat="1" applyFont="1" applyFill="1" applyBorder="1" applyAlignment="1" applyProtection="1">
      <alignment horizontal="center" vertical="center" wrapText="1"/>
      <protection locked="0"/>
    </xf>
    <xf numFmtId="2" fontId="20" fillId="3" borderId="91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65" xfId="3" applyFont="1" applyBorder="1" applyAlignment="1" applyProtection="1">
      <alignment horizontal="right" vertical="center" wrapText="1"/>
      <protection locked="0"/>
    </xf>
    <xf numFmtId="0" fontId="50" fillId="0" borderId="88" xfId="3" applyFont="1" applyBorder="1" applyAlignment="1">
      <alignment horizontal="right" vertical="center" wrapText="1"/>
    </xf>
    <xf numFmtId="0" fontId="50" fillId="0" borderId="65" xfId="3" applyFont="1" applyBorder="1" applyAlignment="1">
      <alignment horizontal="right" vertical="center" wrapText="1"/>
    </xf>
    <xf numFmtId="0" fontId="20" fillId="0" borderId="64" xfId="3" applyFont="1" applyBorder="1" applyAlignment="1">
      <alignment horizontal="left" vertical="center" wrapText="1"/>
    </xf>
    <xf numFmtId="0" fontId="20" fillId="0" borderId="65" xfId="3" applyFont="1" applyBorder="1" applyAlignment="1">
      <alignment horizontal="left" vertical="center" wrapText="1"/>
    </xf>
    <xf numFmtId="49" fontId="20" fillId="0" borderId="65" xfId="3" applyNumberFormat="1" applyFont="1" applyBorder="1" applyAlignment="1">
      <alignment horizontal="center" vertical="center" wrapText="1"/>
    </xf>
    <xf numFmtId="49" fontId="20" fillId="0" borderId="66" xfId="3" applyNumberFormat="1" applyFont="1" applyBorder="1" applyAlignment="1">
      <alignment horizontal="center" vertical="center" wrapText="1"/>
    </xf>
    <xf numFmtId="0" fontId="20" fillId="16" borderId="91" xfId="3" applyFont="1" applyFill="1" applyBorder="1" applyAlignment="1">
      <alignment horizontal="center" vertical="center" wrapText="1"/>
    </xf>
    <xf numFmtId="4" fontId="20" fillId="16" borderId="64" xfId="3" applyNumberFormat="1" applyFont="1" applyFill="1" applyBorder="1" applyAlignment="1">
      <alignment horizontal="center" vertical="center" wrapText="1"/>
    </xf>
    <xf numFmtId="4" fontId="20" fillId="16" borderId="65" xfId="3" applyNumberFormat="1" applyFont="1" applyFill="1" applyBorder="1" applyAlignment="1">
      <alignment horizontal="center" vertical="center" wrapText="1"/>
    </xf>
    <xf numFmtId="4" fontId="20" fillId="16" borderId="91" xfId="3" applyNumberFormat="1" applyFont="1" applyFill="1" applyBorder="1" applyAlignment="1">
      <alignment horizontal="center" vertical="center" wrapText="1"/>
    </xf>
    <xf numFmtId="4" fontId="50" fillId="16" borderId="64" xfId="3" applyNumberFormat="1" applyFont="1" applyFill="1" applyBorder="1" applyAlignment="1">
      <alignment horizontal="center" vertical="center" wrapText="1"/>
    </xf>
    <xf numFmtId="4" fontId="50" fillId="16" borderId="65" xfId="3" applyNumberFormat="1" applyFont="1" applyFill="1" applyBorder="1" applyAlignment="1">
      <alignment horizontal="center" vertical="center" wrapText="1"/>
    </xf>
    <xf numFmtId="4" fontId="50" fillId="16" borderId="91" xfId="3" applyNumberFormat="1" applyFont="1" applyFill="1" applyBorder="1" applyAlignment="1">
      <alignment horizontal="center" vertical="center" wrapText="1"/>
    </xf>
    <xf numFmtId="164" fontId="20" fillId="8" borderId="2" xfId="3" applyNumberFormat="1" applyFont="1" applyFill="1" applyBorder="1" applyAlignment="1" applyProtection="1">
      <alignment horizontal="center" wrapText="1"/>
      <protection locked="0"/>
    </xf>
    <xf numFmtId="164" fontId="20" fillId="8" borderId="2" xfId="3" applyNumberFormat="1" applyFont="1" applyFill="1" applyBorder="1" applyAlignment="1" applyProtection="1">
      <alignment horizontal="left" wrapText="1"/>
      <protection locked="0"/>
    </xf>
    <xf numFmtId="0" fontId="21" fillId="8" borderId="2" xfId="3" applyFont="1" applyFill="1" applyBorder="1" applyAlignment="1" applyProtection="1">
      <alignment horizontal="left" wrapText="1"/>
      <protection locked="0"/>
    </xf>
    <xf numFmtId="0" fontId="21" fillId="8" borderId="3" xfId="3" applyFont="1" applyFill="1" applyBorder="1" applyAlignment="1" applyProtection="1">
      <alignment horizontal="left" wrapText="1"/>
      <protection locked="0"/>
    </xf>
    <xf numFmtId="0" fontId="50" fillId="15" borderId="88" xfId="3" applyFont="1" applyFill="1" applyBorder="1" applyAlignment="1">
      <alignment horizontal="left" vertical="center" wrapText="1"/>
    </xf>
    <xf numFmtId="0" fontId="50" fillId="15" borderId="65" xfId="3" applyFont="1" applyFill="1" applyBorder="1" applyAlignment="1">
      <alignment horizontal="left" vertical="center" wrapText="1"/>
    </xf>
    <xf numFmtId="0" fontId="50" fillId="15" borderId="66" xfId="3" applyFont="1" applyFill="1" applyBorder="1" applyAlignment="1">
      <alignment horizontal="left" vertical="center" wrapText="1"/>
    </xf>
    <xf numFmtId="0" fontId="50" fillId="15" borderId="88" xfId="3" applyFont="1" applyFill="1" applyBorder="1" applyAlignment="1">
      <alignment horizontal="center" vertical="center" wrapText="1"/>
    </xf>
    <xf numFmtId="0" fontId="50" fillId="15" borderId="65" xfId="3" applyFont="1" applyFill="1" applyBorder="1" applyAlignment="1">
      <alignment horizontal="center" vertical="center" wrapText="1"/>
    </xf>
    <xf numFmtId="0" fontId="50" fillId="15" borderId="66" xfId="3" applyFont="1" applyFill="1" applyBorder="1" applyAlignment="1">
      <alignment horizontal="center" vertical="center" wrapText="1"/>
    </xf>
    <xf numFmtId="0" fontId="62" fillId="12" borderId="1" xfId="3" applyFont="1" applyFill="1" applyBorder="1" applyAlignment="1">
      <alignment horizontal="center" vertical="center" wrapText="1"/>
    </xf>
    <xf numFmtId="0" fontId="62" fillId="12" borderId="2" xfId="3" applyFont="1" applyFill="1" applyBorder="1" applyAlignment="1">
      <alignment horizontal="center" vertical="center" wrapText="1"/>
    </xf>
    <xf numFmtId="0" fontId="62" fillId="12" borderId="3" xfId="3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top" wrapText="1"/>
    </xf>
    <xf numFmtId="0" fontId="63" fillId="13" borderId="1" xfId="3" applyFont="1" applyFill="1" applyBorder="1" applyAlignment="1">
      <alignment horizontal="center" vertical="center" wrapText="1"/>
    </xf>
    <xf numFmtId="0" fontId="63" fillId="13" borderId="2" xfId="3" applyFont="1" applyFill="1" applyBorder="1" applyAlignment="1">
      <alignment horizontal="center" vertical="center" wrapText="1"/>
    </xf>
    <xf numFmtId="0" fontId="63" fillId="13" borderId="3" xfId="3" applyFont="1" applyFill="1" applyBorder="1" applyAlignment="1">
      <alignment horizontal="center" vertical="center" wrapText="1"/>
    </xf>
    <xf numFmtId="0" fontId="63" fillId="13" borderId="49" xfId="3" applyFont="1" applyFill="1" applyBorder="1" applyAlignment="1">
      <alignment horizontal="center" vertical="center" wrapText="1"/>
    </xf>
    <xf numFmtId="0" fontId="63" fillId="13" borderId="16" xfId="3" applyFont="1" applyFill="1" applyBorder="1" applyAlignment="1">
      <alignment horizontal="center" vertical="center" wrapText="1"/>
    </xf>
    <xf numFmtId="0" fontId="63" fillId="13" borderId="42" xfId="3" applyFont="1" applyFill="1" applyBorder="1" applyAlignment="1">
      <alignment horizontal="center" vertical="center" wrapText="1"/>
    </xf>
    <xf numFmtId="0" fontId="42" fillId="0" borderId="61" xfId="3" applyFont="1" applyBorder="1" applyAlignment="1">
      <alignment horizontal="center" vertical="center" wrapText="1"/>
    </xf>
    <xf numFmtId="0" fontId="42" fillId="0" borderId="60" xfId="3" applyFont="1" applyBorder="1" applyAlignment="1">
      <alignment horizontal="center" vertical="center" wrapText="1"/>
    </xf>
    <xf numFmtId="0" fontId="42" fillId="0" borderId="75" xfId="3" applyFont="1" applyBorder="1" applyAlignment="1">
      <alignment horizontal="center" vertical="center" wrapText="1"/>
    </xf>
    <xf numFmtId="0" fontId="42" fillId="0" borderId="7" xfId="3" applyFont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42" fillId="0" borderId="8" xfId="3" applyFont="1" applyBorder="1" applyAlignment="1">
      <alignment horizontal="center" vertical="center" wrapText="1"/>
    </xf>
    <xf numFmtId="0" fontId="42" fillId="0" borderId="76" xfId="3" applyFont="1" applyBorder="1" applyAlignment="1">
      <alignment horizontal="center" vertical="center" wrapText="1"/>
    </xf>
    <xf numFmtId="0" fontId="42" fillId="0" borderId="44" xfId="3" applyFont="1" applyBorder="1" applyAlignment="1">
      <alignment horizontal="center" vertical="center" wrapText="1"/>
    </xf>
    <xf numFmtId="0" fontId="42" fillId="0" borderId="77" xfId="3" applyFont="1" applyBorder="1" applyAlignment="1">
      <alignment horizontal="center" vertical="center" wrapText="1"/>
    </xf>
    <xf numFmtId="0" fontId="69" fillId="0" borderId="78" xfId="3" applyFont="1" applyBorder="1" applyAlignment="1">
      <alignment horizontal="left" vertical="center" wrapText="1"/>
    </xf>
    <xf numFmtId="0" fontId="69" fillId="0" borderId="79" xfId="3" applyFont="1" applyBorder="1" applyAlignment="1">
      <alignment horizontal="left" vertical="center" wrapText="1"/>
    </xf>
    <xf numFmtId="0" fontId="69" fillId="0" borderId="80" xfId="3" applyFont="1" applyBorder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5" fillId="0" borderId="8" xfId="3" applyFont="1" applyBorder="1" applyAlignment="1">
      <alignment horizontal="left" vertical="center" wrapText="1"/>
    </xf>
    <xf numFmtId="0" fontId="52" fillId="0" borderId="61" xfId="3" applyFont="1" applyBorder="1" applyAlignment="1">
      <alignment horizontal="left" vertical="top" wrapText="1"/>
    </xf>
    <xf numFmtId="0" fontId="52" fillId="0" borderId="60" xfId="3" applyFont="1" applyBorder="1" applyAlignment="1">
      <alignment horizontal="left" vertical="top" wrapText="1"/>
    </xf>
    <xf numFmtId="0" fontId="52" fillId="0" borderId="75" xfId="3" applyFont="1" applyBorder="1" applyAlignment="1">
      <alignment horizontal="left" vertical="top" wrapText="1"/>
    </xf>
    <xf numFmtId="0" fontId="70" fillId="13" borderId="49" xfId="3" applyFont="1" applyFill="1" applyBorder="1" applyAlignment="1">
      <alignment horizontal="center" vertical="center" wrapText="1"/>
    </xf>
    <xf numFmtId="0" fontId="70" fillId="13" borderId="16" xfId="3" applyFont="1" applyFill="1" applyBorder="1" applyAlignment="1">
      <alignment horizontal="center" vertical="center" wrapText="1"/>
    </xf>
    <xf numFmtId="0" fontId="70" fillId="13" borderId="42" xfId="3" applyFont="1" applyFill="1" applyBorder="1" applyAlignment="1">
      <alignment horizontal="center" vertical="center" wrapText="1"/>
    </xf>
    <xf numFmtId="0" fontId="20" fillId="0" borderId="7" xfId="3" applyFont="1" applyBorder="1" applyAlignment="1">
      <alignment horizontal="center" wrapText="1"/>
    </xf>
    <xf numFmtId="0" fontId="20" fillId="0" borderId="0" xfId="3" applyFont="1" applyAlignment="1">
      <alignment horizontal="center" wrapText="1"/>
    </xf>
    <xf numFmtId="4" fontId="20" fillId="11" borderId="72" xfId="3" applyNumberFormat="1" applyFont="1" applyFill="1" applyBorder="1" applyAlignment="1">
      <alignment horizontal="center" vertical="center" wrapText="1"/>
    </xf>
    <xf numFmtId="4" fontId="20" fillId="11" borderId="70" xfId="3" applyNumberFormat="1" applyFont="1" applyFill="1" applyBorder="1" applyAlignment="1">
      <alignment horizontal="center" vertical="center" wrapText="1"/>
    </xf>
    <xf numFmtId="4" fontId="20" fillId="11" borderId="73" xfId="3" applyNumberFormat="1" applyFont="1" applyFill="1" applyBorder="1" applyAlignment="1">
      <alignment horizontal="center" vertical="center" wrapText="1"/>
    </xf>
    <xf numFmtId="4" fontId="4" fillId="0" borderId="57" xfId="3" applyNumberFormat="1" applyFont="1" applyBorder="1" applyAlignment="1" applyProtection="1">
      <alignment horizontal="center" vertical="center" wrapText="1"/>
      <protection locked="0"/>
    </xf>
    <xf numFmtId="4" fontId="4" fillId="0" borderId="58" xfId="3" applyNumberFormat="1" applyFont="1" applyBorder="1" applyAlignment="1" applyProtection="1">
      <alignment horizontal="center" vertical="center" wrapText="1"/>
      <protection locked="0"/>
    </xf>
    <xf numFmtId="4" fontId="4" fillId="0" borderId="74" xfId="3" applyNumberFormat="1" applyFont="1" applyBorder="1" applyAlignment="1" applyProtection="1">
      <alignment horizontal="center" vertical="center" wrapText="1"/>
      <protection locked="0"/>
    </xf>
    <xf numFmtId="0" fontId="4" fillId="0" borderId="57" xfId="3" applyFont="1" applyBorder="1" applyAlignment="1" applyProtection="1">
      <alignment horizontal="center" vertical="center" wrapText="1"/>
      <protection locked="0"/>
    </xf>
    <xf numFmtId="0" fontId="4" fillId="0" borderId="58" xfId="3" applyFont="1" applyBorder="1" applyAlignment="1" applyProtection="1">
      <alignment horizontal="center" vertical="center" wrapText="1"/>
      <protection locked="0"/>
    </xf>
    <xf numFmtId="0" fontId="4" fillId="0" borderId="74" xfId="3" applyFont="1" applyBorder="1" applyAlignment="1" applyProtection="1">
      <alignment horizontal="center" vertical="center" wrapText="1"/>
      <protection locked="0"/>
    </xf>
    <xf numFmtId="4" fontId="4" fillId="0" borderId="68" xfId="3" applyNumberFormat="1" applyFont="1" applyBorder="1" applyAlignment="1" applyProtection="1">
      <alignment horizontal="center" vertical="center" wrapText="1"/>
      <protection locked="0"/>
    </xf>
    <xf numFmtId="0" fontId="20" fillId="0" borderId="11" xfId="3" applyFont="1" applyBorder="1" applyAlignment="1">
      <alignment horizontal="left" vertical="center" wrapText="1"/>
    </xf>
    <xf numFmtId="0" fontId="20" fillId="0" borderId="12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left" vertical="center" wrapText="1"/>
    </xf>
    <xf numFmtId="4" fontId="4" fillId="0" borderId="13" xfId="3" applyNumberFormat="1" applyFont="1" applyBorder="1" applyAlignment="1" applyProtection="1">
      <alignment horizontal="center" vertical="center" wrapText="1"/>
      <protection locked="0"/>
    </xf>
    <xf numFmtId="4" fontId="4" fillId="0" borderId="12" xfId="3" applyNumberFormat="1" applyFont="1" applyBorder="1" applyAlignment="1" applyProtection="1">
      <alignment horizontal="center" vertical="center" wrapText="1"/>
      <protection locked="0"/>
    </xf>
    <xf numFmtId="3" fontId="4" fillId="0" borderId="12" xfId="3" applyNumberFormat="1" applyFont="1" applyBorder="1" applyAlignment="1" applyProtection="1">
      <alignment horizontal="center" vertical="center" wrapText="1"/>
      <protection locked="0"/>
    </xf>
    <xf numFmtId="3" fontId="4" fillId="0" borderId="14" xfId="3" applyNumberFormat="1" applyFont="1" applyBorder="1" applyAlignment="1" applyProtection="1">
      <alignment horizontal="center" vertical="center" wrapText="1"/>
      <protection locked="0"/>
    </xf>
    <xf numFmtId="4" fontId="4" fillId="0" borderId="14" xfId="3" applyNumberFormat="1" applyFont="1" applyBorder="1" applyAlignment="1" applyProtection="1">
      <alignment horizontal="center" vertical="center" wrapText="1"/>
      <protection locked="0"/>
    </xf>
    <xf numFmtId="0" fontId="20" fillId="0" borderId="49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3" borderId="52" xfId="3" applyFont="1" applyFill="1" applyBorder="1" applyAlignment="1" applyProtection="1">
      <alignment horizontal="center" vertical="center" wrapText="1"/>
      <protection locked="0"/>
    </xf>
    <xf numFmtId="0" fontId="20" fillId="3" borderId="16" xfId="3" applyFont="1" applyFill="1" applyBorder="1" applyAlignment="1" applyProtection="1">
      <alignment horizontal="center" vertical="center" wrapText="1"/>
      <protection locked="0"/>
    </xf>
    <xf numFmtId="0" fontId="20" fillId="3" borderId="50" xfId="3" applyFont="1" applyFill="1" applyBorder="1" applyAlignment="1" applyProtection="1">
      <alignment horizontal="center" vertical="center" wrapText="1"/>
      <protection locked="0"/>
    </xf>
    <xf numFmtId="2" fontId="4" fillId="3" borderId="52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16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50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52" xfId="3" applyFont="1" applyFill="1" applyBorder="1" applyAlignment="1" applyProtection="1">
      <alignment horizontal="center" vertical="center" wrapText="1"/>
      <protection locked="0"/>
    </xf>
    <xf numFmtId="0" fontId="4" fillId="3" borderId="42" xfId="3" applyFont="1" applyFill="1" applyBorder="1" applyAlignment="1" applyProtection="1">
      <alignment horizontal="center" vertical="center" wrapText="1"/>
      <protection locked="0"/>
    </xf>
    <xf numFmtId="0" fontId="20" fillId="0" borderId="1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/>
    </xf>
    <xf numFmtId="0" fontId="20" fillId="0" borderId="54" xfId="3" applyFont="1" applyBorder="1" applyAlignment="1">
      <alignment horizontal="left" vertical="center" wrapText="1"/>
    </xf>
    <xf numFmtId="0" fontId="20" fillId="0" borderId="49" xfId="3" applyFont="1" applyBorder="1" applyAlignment="1">
      <alignment horizontal="left" vertical="center" wrapText="1"/>
    </xf>
    <xf numFmtId="0" fontId="20" fillId="0" borderId="16" xfId="3" applyFont="1" applyBorder="1" applyAlignment="1">
      <alignment horizontal="left" vertical="center" wrapText="1"/>
    </xf>
    <xf numFmtId="0" fontId="20" fillId="0" borderId="50" xfId="3" applyFont="1" applyBorder="1" applyAlignment="1">
      <alignment horizontal="left" vertical="center" wrapText="1"/>
    </xf>
    <xf numFmtId="4" fontId="20" fillId="10" borderId="72" xfId="3" applyNumberFormat="1" applyFont="1" applyFill="1" applyBorder="1" applyAlignment="1">
      <alignment horizontal="center" vertical="center" wrapText="1"/>
    </xf>
    <xf numFmtId="4" fontId="20" fillId="10" borderId="70" xfId="3" applyNumberFormat="1" applyFont="1" applyFill="1" applyBorder="1" applyAlignment="1">
      <alignment horizontal="center" vertical="center" wrapText="1"/>
    </xf>
    <xf numFmtId="4" fontId="20" fillId="10" borderId="71" xfId="3" applyNumberFormat="1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left" vertical="center" wrapText="1"/>
    </xf>
    <xf numFmtId="0" fontId="56" fillId="6" borderId="16" xfId="3" applyFont="1" applyFill="1" applyBorder="1" applyAlignment="1">
      <alignment horizontal="left" vertical="center" wrapText="1"/>
    </xf>
    <xf numFmtId="0" fontId="44" fillId="6" borderId="11" xfId="3" applyFont="1" applyFill="1" applyBorder="1" applyAlignment="1">
      <alignment horizontal="center" vertical="center" wrapText="1"/>
    </xf>
    <xf numFmtId="0" fontId="44" fillId="6" borderId="12" xfId="3" applyFont="1" applyFill="1" applyBorder="1" applyAlignment="1">
      <alignment horizontal="center" vertical="center" wrapText="1"/>
    </xf>
    <xf numFmtId="0" fontId="44" fillId="6" borderId="15" xfId="3" applyFont="1" applyFill="1" applyBorder="1" applyAlignment="1">
      <alignment horizontal="center" vertical="center" wrapText="1"/>
    </xf>
    <xf numFmtId="0" fontId="20" fillId="9" borderId="69" xfId="3" applyFont="1" applyFill="1" applyBorder="1" applyAlignment="1">
      <alignment horizontal="center" vertical="center" wrapText="1"/>
    </xf>
    <xf numFmtId="0" fontId="20" fillId="9" borderId="70" xfId="3" applyFont="1" applyFill="1" applyBorder="1" applyAlignment="1">
      <alignment horizontal="center" vertical="center" wrapText="1"/>
    </xf>
    <xf numFmtId="0" fontId="20" fillId="9" borderId="71" xfId="3" applyFont="1" applyFill="1" applyBorder="1" applyAlignment="1">
      <alignment horizontal="center" vertical="center" wrapText="1"/>
    </xf>
    <xf numFmtId="0" fontId="20" fillId="10" borderId="72" xfId="3" applyFont="1" applyFill="1" applyBorder="1" applyAlignment="1">
      <alignment horizontal="center" vertical="center" wrapText="1"/>
    </xf>
    <xf numFmtId="0" fontId="20" fillId="10" borderId="70" xfId="3" applyFont="1" applyFill="1" applyBorder="1" applyAlignment="1">
      <alignment horizontal="center" vertical="center" wrapText="1"/>
    </xf>
    <xf numFmtId="0" fontId="20" fillId="10" borderId="71" xfId="3" applyFont="1" applyFill="1" applyBorder="1" applyAlignment="1">
      <alignment horizontal="center" vertical="center" wrapText="1"/>
    </xf>
    <xf numFmtId="0" fontId="20" fillId="9" borderId="72" xfId="3" applyFont="1" applyFill="1" applyBorder="1" applyAlignment="1">
      <alignment horizontal="center" vertical="center" wrapText="1"/>
    </xf>
    <xf numFmtId="0" fontId="20" fillId="10" borderId="73" xfId="3" applyFont="1" applyFill="1" applyBorder="1" applyAlignment="1">
      <alignment horizontal="center" vertical="center" wrapText="1"/>
    </xf>
    <xf numFmtId="0" fontId="48" fillId="0" borderId="61" xfId="3" applyFont="1" applyBorder="1" applyAlignment="1">
      <alignment horizontal="center" vertical="center" wrapText="1"/>
    </xf>
    <xf numFmtId="0" fontId="48" fillId="0" borderId="62" xfId="3" applyFont="1" applyBorder="1" applyAlignment="1">
      <alignment horizontal="center" vertical="center" wrapText="1"/>
    </xf>
    <xf numFmtId="0" fontId="48" fillId="0" borderId="49" xfId="3" applyFont="1" applyBorder="1" applyAlignment="1">
      <alignment horizontal="center" vertical="center" wrapText="1"/>
    </xf>
    <xf numFmtId="0" fontId="48" fillId="0" borderId="50" xfId="3" applyFont="1" applyBorder="1" applyAlignment="1">
      <alignment horizontal="center" vertical="center" wrapText="1"/>
    </xf>
    <xf numFmtId="0" fontId="50" fillId="0" borderId="64" xfId="3" applyFont="1" applyBorder="1" applyAlignment="1">
      <alignment horizontal="left" vertical="center" wrapText="1"/>
    </xf>
    <xf numFmtId="0" fontId="50" fillId="0" borderId="65" xfId="3" applyFont="1" applyBorder="1" applyAlignment="1">
      <alignment horizontal="left" vertical="center" wrapText="1"/>
    </xf>
    <xf numFmtId="0" fontId="50" fillId="0" borderId="66" xfId="3" applyFont="1" applyBorder="1" applyAlignment="1">
      <alignment horizontal="left" vertical="center" wrapText="1"/>
    </xf>
    <xf numFmtId="0" fontId="50" fillId="0" borderId="57" xfId="3" applyFont="1" applyBorder="1" applyAlignment="1">
      <alignment horizontal="left" vertical="center" wrapText="1"/>
    </xf>
    <xf numFmtId="0" fontId="50" fillId="0" borderId="58" xfId="3" applyFont="1" applyBorder="1" applyAlignment="1">
      <alignment horizontal="left" vertical="center" wrapText="1"/>
    </xf>
    <xf numFmtId="0" fontId="50" fillId="0" borderId="68" xfId="3" applyFont="1" applyBorder="1" applyAlignment="1">
      <alignment horizontal="left" vertical="center" wrapText="1"/>
    </xf>
    <xf numFmtId="0" fontId="43" fillId="6" borderId="1" xfId="3" applyFont="1" applyFill="1" applyBorder="1" applyAlignment="1">
      <alignment horizontal="center" vertical="center" wrapText="1"/>
    </xf>
    <xf numFmtId="0" fontId="43" fillId="6" borderId="2" xfId="3" applyFont="1" applyFill="1" applyBorder="1" applyAlignment="1">
      <alignment horizontal="center" vertical="center" wrapText="1"/>
    </xf>
    <xf numFmtId="0" fontId="43" fillId="6" borderId="49" xfId="3" applyFont="1" applyFill="1" applyBorder="1" applyAlignment="1">
      <alignment horizontal="center" vertical="center" wrapText="1"/>
    </xf>
    <xf numFmtId="0" fontId="43" fillId="6" borderId="1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16" xfId="3" applyFont="1" applyFill="1" applyBorder="1" applyAlignment="1">
      <alignment horizontal="center" vertical="center" wrapText="1"/>
    </xf>
    <xf numFmtId="0" fontId="44" fillId="6" borderId="11" xfId="3" applyFont="1" applyFill="1" applyBorder="1" applyAlignment="1">
      <alignment horizontal="center" vertical="center" wrapText="1" shrinkToFit="1"/>
    </xf>
    <xf numFmtId="0" fontId="44" fillId="6" borderId="12" xfId="3" applyFont="1" applyFill="1" applyBorder="1" applyAlignment="1">
      <alignment horizontal="center" vertical="center" wrapText="1" shrinkToFit="1"/>
    </xf>
    <xf numFmtId="0" fontId="44" fillId="6" borderId="15" xfId="3" applyFont="1" applyFill="1" applyBorder="1" applyAlignment="1">
      <alignment horizontal="center" vertical="center" wrapText="1" shrinkToFit="1"/>
    </xf>
    <xf numFmtId="0" fontId="50" fillId="0" borderId="1" xfId="3" applyFont="1" applyBorder="1" applyAlignment="1">
      <alignment horizontal="center" vertical="center" wrapText="1"/>
    </xf>
    <xf numFmtId="0" fontId="50" fillId="0" borderId="54" xfId="3" applyFont="1" applyBorder="1" applyAlignment="1">
      <alignment horizontal="center" vertical="center" wrapText="1"/>
    </xf>
    <xf numFmtId="0" fontId="50" fillId="0" borderId="7" xfId="3" applyFont="1" applyBorder="1" applyAlignment="1">
      <alignment horizontal="center" vertical="center" wrapText="1"/>
    </xf>
    <xf numFmtId="0" fontId="50" fillId="0" borderId="47" xfId="3" applyFont="1" applyBorder="1" applyAlignment="1">
      <alignment horizontal="center" vertical="center" wrapText="1"/>
    </xf>
    <xf numFmtId="0" fontId="50" fillId="0" borderId="17" xfId="3" applyFont="1" applyBorder="1" applyAlignment="1">
      <alignment horizontal="center" vertical="center" wrapText="1"/>
    </xf>
    <xf numFmtId="0" fontId="50" fillId="0" borderId="56" xfId="3" applyFont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 wrapText="1"/>
    </xf>
    <xf numFmtId="0" fontId="5" fillId="0" borderId="56" xfId="3" applyFont="1" applyBorder="1" applyAlignment="1">
      <alignment horizontal="center" vertical="center" wrapText="1"/>
    </xf>
    <xf numFmtId="0" fontId="51" fillId="0" borderId="53" xfId="3" applyFont="1" applyBorder="1" applyAlignment="1">
      <alignment horizontal="center" vertical="center" wrapText="1" shrinkToFit="1"/>
    </xf>
    <xf numFmtId="0" fontId="51" fillId="0" borderId="2" xfId="3" applyFont="1" applyBorder="1" applyAlignment="1">
      <alignment horizontal="center" vertical="center" wrapText="1" shrinkToFit="1"/>
    </xf>
    <xf numFmtId="0" fontId="51" fillId="0" borderId="19" xfId="3" applyFont="1" applyBorder="1" applyAlignment="1">
      <alignment horizontal="center" vertical="center" wrapText="1" shrinkToFit="1"/>
    </xf>
    <xf numFmtId="0" fontId="51" fillId="0" borderId="18" xfId="3" applyFont="1" applyBorder="1" applyAlignment="1">
      <alignment horizontal="center" vertical="center" wrapText="1" shrinkToFit="1"/>
    </xf>
    <xf numFmtId="0" fontId="17" fillId="8" borderId="18" xfId="3" applyFont="1" applyFill="1" applyBorder="1" applyAlignment="1" applyProtection="1">
      <alignment horizontal="center" vertical="center" wrapText="1" shrinkToFit="1"/>
      <protection locked="0"/>
    </xf>
    <xf numFmtId="0" fontId="17" fillId="8" borderId="20" xfId="3" applyFont="1" applyFill="1" applyBorder="1" applyAlignment="1" applyProtection="1">
      <alignment horizontal="center" vertical="center" wrapText="1" shrinkToFit="1"/>
      <protection locked="0"/>
    </xf>
    <xf numFmtId="0" fontId="50" fillId="0" borderId="59" xfId="3" applyFont="1" applyBorder="1" applyAlignment="1">
      <alignment horizontal="center" vertical="center" wrapText="1"/>
    </xf>
    <xf numFmtId="0" fontId="50" fillId="0" borderId="60" xfId="3" applyFont="1" applyBorder="1" applyAlignment="1">
      <alignment horizontal="center" vertical="center" wrapText="1"/>
    </xf>
    <xf numFmtId="0" fontId="50" fillId="0" borderId="19" xfId="3" applyFont="1" applyBorder="1" applyAlignment="1">
      <alignment horizontal="center" vertical="center" wrapText="1"/>
    </xf>
    <xf numFmtId="0" fontId="50" fillId="0" borderId="18" xfId="3" applyFont="1" applyBorder="1" applyAlignment="1">
      <alignment horizontal="center" vertical="center" wrapText="1"/>
    </xf>
    <xf numFmtId="0" fontId="39" fillId="8" borderId="18" xfId="3" applyFont="1" applyFill="1" applyBorder="1" applyAlignment="1" applyProtection="1">
      <alignment horizontal="center" vertical="center" wrapText="1"/>
      <protection locked="0"/>
    </xf>
    <xf numFmtId="0" fontId="39" fillId="8" borderId="20" xfId="3" applyFont="1" applyFill="1" applyBorder="1" applyAlignment="1" applyProtection="1">
      <alignment horizontal="center" vertical="center" wrapText="1"/>
      <protection locked="0"/>
    </xf>
    <xf numFmtId="0" fontId="48" fillId="0" borderId="7" xfId="3" applyFont="1" applyBorder="1" applyAlignment="1">
      <alignment horizontal="center" vertical="center" wrapText="1"/>
    </xf>
    <xf numFmtId="0" fontId="48" fillId="0" borderId="47" xfId="3" applyFont="1" applyBorder="1" applyAlignment="1">
      <alignment horizontal="center" vertical="center" wrapText="1"/>
    </xf>
    <xf numFmtId="0" fontId="5" fillId="0" borderId="53" xfId="3" applyFont="1" applyBorder="1" applyAlignment="1">
      <alignment horizontal="center" vertical="center" wrapText="1"/>
    </xf>
    <xf numFmtId="0" fontId="5" fillId="0" borderId="55" xfId="3" applyFont="1" applyBorder="1" applyAlignment="1">
      <alignment horizontal="center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wrapText="1" shrinkToFit="1"/>
    </xf>
    <xf numFmtId="0" fontId="5" fillId="0" borderId="54" xfId="3" applyFont="1" applyBorder="1" applyAlignment="1">
      <alignment horizontal="center" wrapText="1" shrinkToFit="1"/>
    </xf>
    <xf numFmtId="0" fontId="5" fillId="0" borderId="0" xfId="3" applyFont="1" applyAlignment="1">
      <alignment horizontal="center" wrapText="1" shrinkToFit="1"/>
    </xf>
    <xf numFmtId="0" fontId="5" fillId="0" borderId="47" xfId="3" applyFont="1" applyBorder="1" applyAlignment="1">
      <alignment horizontal="center" wrapText="1" shrinkToFit="1"/>
    </xf>
    <xf numFmtId="0" fontId="20" fillId="0" borderId="55" xfId="3" applyFont="1" applyBorder="1" applyAlignment="1">
      <alignment horizontal="left" vertical="top" shrinkToFit="1"/>
    </xf>
    <xf numFmtId="0" fontId="20" fillId="0" borderId="0" xfId="3" applyFont="1" applyAlignment="1">
      <alignment horizontal="left" vertical="top" shrinkToFit="1"/>
    </xf>
    <xf numFmtId="0" fontId="20" fillId="0" borderId="8" xfId="3" applyFont="1" applyBorder="1" applyAlignment="1">
      <alignment horizontal="left" vertical="top" shrinkToFit="1"/>
    </xf>
    <xf numFmtId="0" fontId="20" fillId="0" borderId="55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39" fillId="8" borderId="0" xfId="3" applyFont="1" applyFill="1" applyAlignment="1" applyProtection="1">
      <alignment horizontal="left" vertical="center"/>
      <protection locked="0"/>
    </xf>
    <xf numFmtId="0" fontId="39" fillId="8" borderId="8" xfId="3" applyFont="1" applyFill="1" applyBorder="1" applyAlignment="1" applyProtection="1">
      <alignment horizontal="left" vertical="center"/>
      <protection locked="0"/>
    </xf>
    <xf numFmtId="0" fontId="5" fillId="0" borderId="16" xfId="3" applyFont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 wrapText="1"/>
    </xf>
    <xf numFmtId="0" fontId="20" fillId="0" borderId="57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39" fillId="7" borderId="0" xfId="3" applyFont="1" applyFill="1" applyAlignment="1">
      <alignment horizontal="center" vertical="center" wrapText="1"/>
    </xf>
    <xf numFmtId="0" fontId="39" fillId="7" borderId="8" xfId="3" applyFont="1" applyFill="1" applyBorder="1" applyAlignment="1">
      <alignment horizontal="center" vertical="center" wrapText="1"/>
    </xf>
    <xf numFmtId="0" fontId="39" fillId="7" borderId="16" xfId="3" applyFont="1" applyFill="1" applyBorder="1" applyAlignment="1">
      <alignment horizontal="center" vertical="center" wrapText="1"/>
    </xf>
    <xf numFmtId="0" fontId="39" fillId="7" borderId="42" xfId="3" applyFont="1" applyFill="1" applyBorder="1" applyAlignment="1">
      <alignment horizontal="center" vertical="center" wrapText="1"/>
    </xf>
    <xf numFmtId="0" fontId="41" fillId="5" borderId="0" xfId="3" applyFont="1" applyFill="1" applyAlignment="1">
      <alignment horizontal="left" vertical="center" wrapText="1"/>
    </xf>
    <xf numFmtId="0" fontId="43" fillId="6" borderId="11" xfId="3" applyFont="1" applyFill="1" applyBorder="1" applyAlignment="1">
      <alignment horizontal="left" vertical="center"/>
    </xf>
    <xf numFmtId="0" fontId="43" fillId="6" borderId="12" xfId="3" applyFont="1" applyFill="1" applyBorder="1" applyAlignment="1">
      <alignment horizontal="left" vertical="center"/>
    </xf>
    <xf numFmtId="0" fontId="43" fillId="6" borderId="14" xfId="3" applyFont="1" applyFill="1" applyBorder="1" applyAlignment="1">
      <alignment horizontal="left" vertical="center"/>
    </xf>
    <xf numFmtId="0" fontId="44" fillId="6" borderId="13" xfId="3" applyFont="1" applyFill="1" applyBorder="1" applyAlignment="1">
      <alignment horizontal="left" vertical="center"/>
    </xf>
    <xf numFmtId="0" fontId="44" fillId="6" borderId="12" xfId="3" applyFont="1" applyFill="1" applyBorder="1" applyAlignment="1">
      <alignment horizontal="left" vertical="center"/>
    </xf>
    <xf numFmtId="0" fontId="44" fillId="6" borderId="15" xfId="3" applyFont="1" applyFill="1" applyBorder="1" applyAlignment="1">
      <alignment horizontal="left" vertical="center"/>
    </xf>
    <xf numFmtId="0" fontId="45" fillId="4" borderId="46" xfId="3" applyFont="1" applyFill="1" applyBorder="1" applyAlignment="1">
      <alignment horizontal="left"/>
    </xf>
    <xf numFmtId="0" fontId="45" fillId="4" borderId="0" xfId="3" applyFont="1" applyFill="1" applyAlignment="1">
      <alignment horizontal="left"/>
    </xf>
    <xf numFmtId="0" fontId="39" fillId="8" borderId="49" xfId="3" applyFont="1" applyFill="1" applyBorder="1" applyAlignment="1" applyProtection="1">
      <alignment horizontal="left" vertical="center" wrapText="1"/>
      <protection locked="0"/>
    </xf>
    <xf numFmtId="0" fontId="39" fillId="8" borderId="16" xfId="3" applyFont="1" applyFill="1" applyBorder="1" applyAlignment="1" applyProtection="1">
      <alignment horizontal="left" vertical="center" wrapText="1"/>
      <protection locked="0"/>
    </xf>
    <xf numFmtId="0" fontId="39" fillId="8" borderId="42" xfId="3" applyFont="1" applyFill="1" applyBorder="1" applyAlignment="1" applyProtection="1">
      <alignment horizontal="left" vertical="center" wrapText="1"/>
      <protection locked="0"/>
    </xf>
    <xf numFmtId="0" fontId="28" fillId="7" borderId="22" xfId="3" applyFont="1" applyFill="1" applyBorder="1" applyAlignment="1">
      <alignment horizontal="right" vertical="center" wrapText="1"/>
    </xf>
    <xf numFmtId="0" fontId="28" fillId="7" borderId="23" xfId="3" applyFont="1" applyFill="1" applyBorder="1" applyAlignment="1">
      <alignment horizontal="right" vertical="center" wrapText="1"/>
    </xf>
    <xf numFmtId="0" fontId="28" fillId="7" borderId="24" xfId="3" applyFont="1" applyFill="1" applyBorder="1" applyAlignment="1">
      <alignment horizontal="right" vertical="center" wrapText="1"/>
    </xf>
    <xf numFmtId="0" fontId="28" fillId="7" borderId="32" xfId="3" applyFont="1" applyFill="1" applyBorder="1" applyAlignment="1">
      <alignment horizontal="right" vertical="center" wrapText="1"/>
    </xf>
    <xf numFmtId="0" fontId="28" fillId="7" borderId="33" xfId="3" applyFont="1" applyFill="1" applyBorder="1" applyAlignment="1">
      <alignment horizontal="right" vertical="center" wrapText="1"/>
    </xf>
    <xf numFmtId="0" fontId="28" fillId="7" borderId="34" xfId="3" applyFont="1" applyFill="1" applyBorder="1" applyAlignment="1">
      <alignment horizontal="right" vertical="center" wrapText="1"/>
    </xf>
    <xf numFmtId="165" fontId="28" fillId="7" borderId="25" xfId="3" applyNumberFormat="1" applyFont="1" applyFill="1" applyBorder="1" applyAlignment="1">
      <alignment horizontal="center" vertical="center" wrapText="1"/>
    </xf>
    <xf numFmtId="165" fontId="28" fillId="7" borderId="26" xfId="3" applyNumberFormat="1" applyFont="1" applyFill="1" applyBorder="1" applyAlignment="1">
      <alignment horizontal="center" vertical="center" wrapText="1"/>
    </xf>
    <xf numFmtId="165" fontId="28" fillId="7" borderId="27" xfId="3" applyNumberFormat="1" applyFont="1" applyFill="1" applyBorder="1" applyAlignment="1">
      <alignment horizontal="center" vertical="center" wrapText="1"/>
    </xf>
    <xf numFmtId="165" fontId="28" fillId="7" borderId="35" xfId="3" applyNumberFormat="1" applyFont="1" applyFill="1" applyBorder="1" applyAlignment="1">
      <alignment horizontal="center" vertical="center" wrapText="1"/>
    </xf>
    <xf numFmtId="165" fontId="28" fillId="7" borderId="36" xfId="3" applyNumberFormat="1" applyFont="1" applyFill="1" applyBorder="1" applyAlignment="1">
      <alignment horizontal="center" vertical="center" wrapText="1"/>
    </xf>
    <xf numFmtId="165" fontId="28" fillId="7" borderId="37" xfId="3" applyNumberFormat="1" applyFont="1" applyFill="1" applyBorder="1" applyAlignment="1">
      <alignment horizontal="center" vertical="center" wrapText="1"/>
    </xf>
    <xf numFmtId="165" fontId="28" fillId="7" borderId="28" xfId="3" applyNumberFormat="1" applyFont="1" applyFill="1" applyBorder="1" applyAlignment="1">
      <alignment horizontal="center" vertical="center" wrapText="1"/>
    </xf>
    <xf numFmtId="165" fontId="28" fillId="7" borderId="29" xfId="3" applyNumberFormat="1" applyFont="1" applyFill="1" applyBorder="1" applyAlignment="1">
      <alignment horizontal="center" vertical="center" wrapText="1"/>
    </xf>
    <xf numFmtId="165" fontId="28" fillId="7" borderId="38" xfId="3" applyNumberFormat="1" applyFont="1" applyFill="1" applyBorder="1" applyAlignment="1">
      <alignment horizontal="center" vertical="center" wrapText="1"/>
    </xf>
    <xf numFmtId="165" fontId="28" fillId="7" borderId="39" xfId="3" applyNumberFormat="1" applyFont="1" applyFill="1" applyBorder="1" applyAlignment="1">
      <alignment horizontal="center" vertical="center" wrapText="1"/>
    </xf>
    <xf numFmtId="0" fontId="28" fillId="7" borderId="30" xfId="3" applyFont="1" applyFill="1" applyBorder="1" applyAlignment="1">
      <alignment horizontal="center" vertical="center" wrapText="1"/>
    </xf>
    <xf numFmtId="0" fontId="28" fillId="7" borderId="24" xfId="3" applyFont="1" applyFill="1" applyBorder="1" applyAlignment="1">
      <alignment horizontal="center" vertical="center" wrapText="1"/>
    </xf>
    <xf numFmtId="0" fontId="28" fillId="7" borderId="40" xfId="3" applyFont="1" applyFill="1" applyBorder="1" applyAlignment="1">
      <alignment horizontal="center" vertical="center" wrapText="1"/>
    </xf>
    <xf numFmtId="0" fontId="28" fillId="7" borderId="34" xfId="3" applyFont="1" applyFill="1" applyBorder="1" applyAlignment="1">
      <alignment horizontal="center" vertical="center" wrapText="1"/>
    </xf>
    <xf numFmtId="0" fontId="28" fillId="7" borderId="31" xfId="3" applyFont="1" applyFill="1" applyBorder="1" applyAlignment="1">
      <alignment horizontal="center" vertical="center" wrapText="1"/>
    </xf>
    <xf numFmtId="0" fontId="28" fillId="7" borderId="0" xfId="3" applyFont="1" applyFill="1" applyAlignment="1">
      <alignment horizontal="center" vertical="center" wrapText="1"/>
    </xf>
    <xf numFmtId="0" fontId="28" fillId="7" borderId="41" xfId="3" applyFont="1" applyFill="1" applyBorder="1" applyAlignment="1">
      <alignment horizontal="center" vertical="center" wrapText="1"/>
    </xf>
    <xf numFmtId="0" fontId="28" fillId="7" borderId="16" xfId="3" applyFont="1" applyFill="1" applyBorder="1" applyAlignment="1">
      <alignment horizontal="center" vertical="center" wrapText="1"/>
    </xf>
    <xf numFmtId="0" fontId="28" fillId="7" borderId="11" xfId="3" applyFont="1" applyFill="1" applyBorder="1" applyAlignment="1">
      <alignment horizontal="right" vertical="center"/>
    </xf>
    <xf numFmtId="0" fontId="28" fillId="7" borderId="12" xfId="3" applyFont="1" applyFill="1" applyBorder="1" applyAlignment="1">
      <alignment horizontal="right" vertical="center"/>
    </xf>
    <xf numFmtId="0" fontId="28" fillId="7" borderId="12" xfId="3" applyFont="1" applyFill="1" applyBorder="1" applyAlignment="1">
      <alignment horizontal="center" vertical="center"/>
    </xf>
    <xf numFmtId="0" fontId="28" fillId="7" borderId="13" xfId="3" applyFont="1" applyFill="1" applyBorder="1" applyAlignment="1">
      <alignment horizontal="center" vertical="center"/>
    </xf>
    <xf numFmtId="0" fontId="28" fillId="7" borderId="12" xfId="3" quotePrefix="1" applyFont="1" applyFill="1" applyBorder="1" applyAlignment="1">
      <alignment horizontal="center" vertical="center"/>
    </xf>
    <xf numFmtId="0" fontId="29" fillId="4" borderId="9" xfId="2" applyFont="1" applyFill="1" applyBorder="1" applyAlignment="1" applyProtection="1">
      <alignment horizontal="left" wrapText="1"/>
    </xf>
    <xf numFmtId="0" fontId="29" fillId="4" borderId="0" xfId="2" applyFont="1" applyFill="1" applyBorder="1" applyAlignment="1" applyProtection="1">
      <alignment horizontal="left" wrapText="1"/>
    </xf>
    <xf numFmtId="0" fontId="29" fillId="4" borderId="10" xfId="2" applyFont="1" applyFill="1" applyBorder="1" applyAlignment="1" applyProtection="1">
      <alignment horizontal="left" wrapText="1"/>
    </xf>
    <xf numFmtId="0" fontId="28" fillId="7" borderId="17" xfId="3" applyFont="1" applyFill="1" applyBorder="1" applyAlignment="1">
      <alignment horizontal="right" vertical="center" wrapText="1"/>
    </xf>
    <xf numFmtId="0" fontId="28" fillId="7" borderId="18" xfId="3" applyFont="1" applyFill="1" applyBorder="1" applyAlignment="1">
      <alignment horizontal="right" vertical="center" wrapText="1"/>
    </xf>
    <xf numFmtId="0" fontId="34" fillId="7" borderId="19" xfId="3" applyFont="1" applyFill="1" applyBorder="1" applyAlignment="1">
      <alignment horizontal="left" vertical="center"/>
    </xf>
    <xf numFmtId="0" fontId="34" fillId="7" borderId="18" xfId="3" applyFont="1" applyFill="1" applyBorder="1" applyAlignment="1">
      <alignment horizontal="left" vertical="center"/>
    </xf>
    <xf numFmtId="0" fontId="34" fillId="7" borderId="20" xfId="3" applyFont="1" applyFill="1" applyBorder="1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14" fillId="0" borderId="0" xfId="2" applyNumberFormat="1" applyFont="1" applyFill="1" applyBorder="1" applyAlignment="1" applyProtection="1">
      <alignment horizontal="center" vertical="center" wrapText="1"/>
    </xf>
    <xf numFmtId="0" fontId="18" fillId="6" borderId="1" xfId="3" applyFont="1" applyFill="1" applyBorder="1" applyAlignment="1">
      <alignment horizontal="left" vertical="center" wrapText="1"/>
    </xf>
    <xf numFmtId="0" fontId="18" fillId="6" borderId="2" xfId="3" applyFont="1" applyFill="1" applyBorder="1" applyAlignment="1">
      <alignment horizontal="left" vertical="center" wrapText="1"/>
    </xf>
    <xf numFmtId="0" fontId="18" fillId="6" borderId="3" xfId="3" applyFont="1" applyFill="1" applyBorder="1" applyAlignment="1">
      <alignment horizontal="left" vertical="center" wrapText="1"/>
    </xf>
    <xf numFmtId="0" fontId="22" fillId="4" borderId="4" xfId="3" applyFont="1" applyFill="1" applyBorder="1" applyAlignment="1">
      <alignment horizontal="left" wrapText="1"/>
    </xf>
    <xf numFmtId="0" fontId="22" fillId="4" borderId="5" xfId="3" applyFont="1" applyFill="1" applyBorder="1" applyAlignment="1">
      <alignment horizontal="left" wrapText="1"/>
    </xf>
    <xf numFmtId="0" fontId="22" fillId="4" borderId="6" xfId="3" applyFont="1" applyFill="1" applyBorder="1" applyAlignment="1">
      <alignment horizontal="left" wrapText="1"/>
    </xf>
    <xf numFmtId="0" fontId="22" fillId="4" borderId="9" xfId="3" applyFont="1" applyFill="1" applyBorder="1" applyAlignment="1">
      <alignment horizontal="left" wrapText="1"/>
    </xf>
    <xf numFmtId="0" fontId="22" fillId="4" borderId="0" xfId="3" applyFont="1" applyFill="1" applyAlignment="1">
      <alignment horizontal="left" wrapText="1"/>
    </xf>
    <xf numFmtId="0" fontId="22" fillId="4" borderId="10" xfId="3" applyFont="1" applyFill="1" applyBorder="1" applyAlignment="1">
      <alignment horizontal="left" wrapText="1"/>
    </xf>
    <xf numFmtId="0" fontId="25" fillId="6" borderId="7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164" fontId="26" fillId="6" borderId="0" xfId="2" applyNumberFormat="1" applyFont="1" applyFill="1" applyBorder="1" applyAlignment="1" applyProtection="1">
      <alignment horizontal="center" vertical="center"/>
    </xf>
  </cellXfs>
  <cellStyles count="5">
    <cellStyle name="40% - Accent2 2" xfId="4" xr:uid="{7FCA6235-C942-488D-A422-E5193E716435}"/>
    <cellStyle name="Hyperlink" xfId="1" builtinId="8"/>
    <cellStyle name="Hyperlink 2" xfId="2" xr:uid="{35B15779-6642-48AB-9649-BCC058A4CE5E}"/>
    <cellStyle name="Normal" xfId="0" builtinId="0"/>
    <cellStyle name="Normal 2" xfId="3" xr:uid="{C102C6AC-49EF-4F79-A651-FC976089AA55}"/>
  </cellStyles>
  <dxfs count="2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30480</xdr:rowOff>
        </xdr:from>
        <xdr:to>
          <xdr:col>3</xdr:col>
          <xdr:colOff>68580</xdr:colOff>
          <xdr:row>39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18</xdr:row>
          <xdr:rowOff>38100</xdr:rowOff>
        </xdr:from>
        <xdr:to>
          <xdr:col>7</xdr:col>
          <xdr:colOff>0</xdr:colOff>
          <xdr:row>19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373380</xdr:rowOff>
        </xdr:from>
        <xdr:to>
          <xdr:col>4</xdr:col>
          <xdr:colOff>449580</xdr:colOff>
          <xdr:row>29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29</xdr:row>
          <xdr:rowOff>114300</xdr:rowOff>
        </xdr:from>
        <xdr:to>
          <xdr:col>24</xdr:col>
          <xdr:colOff>144780</xdr:colOff>
          <xdr:row>32</xdr:row>
          <xdr:rowOff>68580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152400</xdr:rowOff>
        </xdr:from>
        <xdr:to>
          <xdr:col>29</xdr:col>
          <xdr:colOff>297180</xdr:colOff>
          <xdr:row>32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36</xdr:row>
          <xdr:rowOff>76200</xdr:rowOff>
        </xdr:from>
        <xdr:to>
          <xdr:col>4</xdr:col>
          <xdr:colOff>0</xdr:colOff>
          <xdr:row>37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35</xdr:row>
          <xdr:rowOff>381000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5F4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      Car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259080</xdr:rowOff>
        </xdr:from>
        <xdr:to>
          <xdr:col>7</xdr:col>
          <xdr:colOff>30480</xdr:colOff>
          <xdr:row>22</xdr:row>
          <xdr:rowOff>68580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38100</xdr:rowOff>
        </xdr:from>
        <xdr:to>
          <xdr:col>4</xdr:col>
          <xdr:colOff>426720</xdr:colOff>
          <xdr:row>28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335280</xdr:rowOff>
        </xdr:from>
        <xdr:to>
          <xdr:col>7</xdr:col>
          <xdr:colOff>68580</xdr:colOff>
          <xdr:row>35</xdr:row>
          <xdr:rowOff>274320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5F4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       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48</xdr:row>
          <xdr:rowOff>190500</xdr:rowOff>
        </xdr:from>
        <xdr:to>
          <xdr:col>14</xdr:col>
          <xdr:colOff>350520</xdr:colOff>
          <xdr:row>49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35</xdr:row>
          <xdr:rowOff>144780</xdr:rowOff>
        </xdr:from>
        <xdr:to>
          <xdr:col>3</xdr:col>
          <xdr:colOff>121920</xdr:colOff>
          <xdr:row>35</xdr:row>
          <xdr:rowOff>426720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5F4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       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35</xdr:row>
          <xdr:rowOff>220980</xdr:rowOff>
        </xdr:from>
        <xdr:to>
          <xdr:col>7</xdr:col>
          <xdr:colOff>68580</xdr:colOff>
          <xdr:row>35</xdr:row>
          <xdr:rowOff>426720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5F4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        Air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150830</xdr:colOff>
      <xdr:row>7</xdr:row>
      <xdr:rowOff>310427</xdr:rowOff>
    </xdr:from>
    <xdr:to>
      <xdr:col>45</xdr:col>
      <xdr:colOff>37248</xdr:colOff>
      <xdr:row>9</xdr:row>
      <xdr:rowOff>157537</xdr:rowOff>
    </xdr:to>
    <xdr:sp macro="" textlink="">
      <xdr:nvSpPr>
        <xdr:cNvPr id="2" name="Right Arrow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10984772">
          <a:off x="13386770" y="2878367"/>
          <a:ext cx="648418" cy="41099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GB" sz="1100"/>
            <a:t>	</a:t>
          </a:r>
        </a:p>
      </xdr:txBody>
    </xdr:sp>
    <xdr:clientData/>
  </xdr:twoCellAnchor>
  <xdr:twoCellAnchor>
    <xdr:from>
      <xdr:col>31</xdr:col>
      <xdr:colOff>152400</xdr:colOff>
      <xdr:row>5</xdr:row>
      <xdr:rowOff>114300</xdr:rowOff>
    </xdr:from>
    <xdr:to>
      <xdr:col>35</xdr:col>
      <xdr:colOff>542925</xdr:colOff>
      <xdr:row>11</xdr:row>
      <xdr:rowOff>81643</xdr:rowOff>
    </xdr:to>
    <xdr:pic>
      <xdr:nvPicPr>
        <xdr:cNvPr id="3" name="Picture 5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715" t="8870" r="18845" b="11113"/>
        <a:stretch>
          <a:fillRect/>
        </a:stretch>
      </xdr:blipFill>
      <xdr:spPr bwMode="auto">
        <a:xfrm>
          <a:off x="8869680" y="1889760"/>
          <a:ext cx="1663065" cy="1643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rms_mm/Storage/External%20Meetings/2024/026_DIR/DIR026%20Meeting%20workbook.xlsx" TargetMode="External"/><Relationship Id="rId1" Type="http://schemas.openxmlformats.org/officeDocument/2006/relationships/externalLinkPath" Target="https://ecdc365.sharepoint.com/teams/iorg_rms_mm/Storage/External%20Meetings/2024/026_DIR/DIR026%20Meeting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ningEstimate"/>
      <sheetName val="HelpPlanningEstimate"/>
      <sheetName val="N-2_PLAN&lt;-- |--&gt; START"/>
      <sheetName val="Help"/>
      <sheetName val="1_General"/>
      <sheetName val="2_DoI"/>
      <sheetName val="3_Participants"/>
      <sheetName val="4_Services"/>
      <sheetName val="5_Agenda"/>
      <sheetName val="6_BE"/>
      <sheetName val="7_RfSTravelAgency"/>
      <sheetName val="8A_OrderTravelAgency"/>
      <sheetName val="8B_OrderGreven"/>
      <sheetName val="9_Decommitment1"/>
      <sheetName val="10_TravelRequestForm "/>
      <sheetName val="11_RegistrationForm"/>
      <sheetName val="12_Reimb. Applic. Form"/>
      <sheetName val="12_ActualDsa"/>
      <sheetName val="13_ParticipantList"/>
      <sheetName val="14_AttendanceList"/>
      <sheetName val="15_Decommitment2"/>
      <sheetName val="16_LessonsLearnt"/>
      <sheetName val="17_Decommitment3"/>
      <sheetName val="STOP_HERE"/>
      <sheetName val="Log"/>
      <sheetName val="CfgHelp"/>
      <sheetName val="Cfg"/>
      <sheetName val="CfgService"/>
      <sheetName val="CfgTravelLocation"/>
      <sheetName val="CfgTravelCost"/>
      <sheetName val="CfgPomilioFee"/>
      <sheetName val="CfgTravelCoefficient"/>
      <sheetName val="CfgMeetingLocation"/>
      <sheetName val="CfgValidationRules"/>
      <sheetName val="Data Validation Dnt remove"/>
    </sheetNames>
    <sheetDataSet>
      <sheetData sheetId="0"/>
      <sheetData sheetId="1"/>
      <sheetData sheetId="2"/>
      <sheetData sheetId="3"/>
      <sheetData sheetId="4">
        <row r="6">
          <cell r="D6" t="str">
            <v>DIR026</v>
          </cell>
        </row>
        <row r="7">
          <cell r="D7" t="str">
            <v>Annual meeting for national Coordinator and Directors of CCB and directors of CCBs</v>
          </cell>
        </row>
        <row r="8">
          <cell r="D8" t="str">
            <v>Medium (16-40 external participants)</v>
          </cell>
        </row>
        <row r="9">
          <cell r="D9" t="str">
            <v>4.1-DIR-CORE-027-2024</v>
          </cell>
        </row>
        <row r="10">
          <cell r="D10" t="str">
            <v>26641</v>
          </cell>
        </row>
        <row r="11">
          <cell r="D11">
            <v>2500</v>
          </cell>
        </row>
        <row r="13">
          <cell r="D13"/>
        </row>
        <row r="14">
          <cell r="D14" t="str">
            <v>Maarit Kokki</v>
          </cell>
        </row>
        <row r="15">
          <cell r="D15" t="str">
            <v>Ewelina Kamila Aydin</v>
          </cell>
        </row>
        <row r="16">
          <cell r="D16" t="str">
            <v>Ewelina Kamila Aydin</v>
          </cell>
        </row>
        <row r="17">
          <cell r="D17" t="str">
            <v>Caroline Karaara</v>
          </cell>
        </row>
        <row r="18">
          <cell r="D18" t="str">
            <v>Martinho Cambinda</v>
          </cell>
        </row>
        <row r="19">
          <cell r="D19" t="str">
            <v>Andrea Ammon</v>
          </cell>
        </row>
        <row r="20">
          <cell r="D20"/>
        </row>
        <row r="21">
          <cell r="D21">
            <v>45315</v>
          </cell>
        </row>
        <row r="22">
          <cell r="D22"/>
        </row>
        <row r="23">
          <cell r="D23" t="str">
            <v>DIR-2024-OUT-0086-AAEwAy</v>
          </cell>
        </row>
        <row r="28">
          <cell r="D28">
            <v>45392</v>
          </cell>
        </row>
        <row r="29">
          <cell r="D29">
            <v>0.375</v>
          </cell>
        </row>
        <row r="30">
          <cell r="D30">
            <v>45392</v>
          </cell>
        </row>
        <row r="31">
          <cell r="D31">
            <v>0.75</v>
          </cell>
        </row>
        <row r="32">
          <cell r="D32"/>
        </row>
        <row r="39">
          <cell r="D39" t="str">
            <v>Sweden</v>
          </cell>
        </row>
        <row r="40">
          <cell r="D40" t="str">
            <v>Stockholm</v>
          </cell>
        </row>
        <row r="41">
          <cell r="D41" t="str">
            <v>ECDC, Board Room</v>
          </cell>
        </row>
        <row r="43">
          <cell r="D43">
            <v>45303</v>
          </cell>
        </row>
        <row r="44">
          <cell r="D44" t="str">
            <v>Yes</v>
          </cell>
        </row>
        <row r="49">
          <cell r="D49">
            <v>0.03</v>
          </cell>
        </row>
        <row r="50">
          <cell r="D50" t="str">
            <v>SE</v>
          </cell>
        </row>
        <row r="51">
          <cell r="D51" t="str">
            <v>NORTHEUR</v>
          </cell>
        </row>
        <row r="52">
          <cell r="D52" t="str">
            <v>EUROPE</v>
          </cell>
        </row>
        <row r="53">
          <cell r="D53" t="str">
            <v>ECDC, Board Room, Stockholm, Sweden</v>
          </cell>
        </row>
        <row r="54">
          <cell r="D54" t="str">
            <v>Stockholm, Sweden</v>
          </cell>
        </row>
        <row r="55">
          <cell r="D55" t="str">
            <v>Sweden</v>
          </cell>
        </row>
        <row r="56">
          <cell r="D56" t="str">
            <v>SE</v>
          </cell>
        </row>
        <row r="57">
          <cell r="D57" t="str">
            <v>ECDC, Board Room, Stockholm, Sweden</v>
          </cell>
        </row>
        <row r="59">
          <cell r="D59" t="b">
            <v>0</v>
          </cell>
        </row>
        <row r="61">
          <cell r="D61">
            <v>117</v>
          </cell>
        </row>
        <row r="62">
          <cell r="D62">
            <v>17.55</v>
          </cell>
        </row>
        <row r="63">
          <cell r="D63">
            <v>29.25</v>
          </cell>
        </row>
        <row r="64">
          <cell r="D64">
            <v>29.25</v>
          </cell>
        </row>
        <row r="65">
          <cell r="D65" t="b">
            <v>1</v>
          </cell>
        </row>
        <row r="66">
          <cell r="D66" t="b">
            <v>0</v>
          </cell>
        </row>
        <row r="67">
          <cell r="D67" t="b">
            <v>0</v>
          </cell>
        </row>
        <row r="68">
          <cell r="D68">
            <v>99.45</v>
          </cell>
        </row>
        <row r="69">
          <cell r="D69">
            <v>1.147</v>
          </cell>
        </row>
        <row r="70">
          <cell r="D70" t="e">
            <v>#N/A</v>
          </cell>
        </row>
        <row r="71">
          <cell r="D71">
            <v>1</v>
          </cell>
        </row>
        <row r="72">
          <cell r="D72">
            <v>187</v>
          </cell>
        </row>
        <row r="73">
          <cell r="D73">
            <v>187</v>
          </cell>
        </row>
      </sheetData>
      <sheetData sheetId="5"/>
      <sheetData sheetId="6">
        <row r="2">
          <cell r="A2" t="str">
            <v>A</v>
          </cell>
          <cell r="B2" t="str">
            <v>ECDC-funded</v>
          </cell>
          <cell r="C2" t="str">
            <v>National Coordinators</v>
          </cell>
          <cell r="H2" t="str">
            <v>09 Apr (PM)</v>
          </cell>
          <cell r="I2" t="str">
            <v>11 Apr (AM)</v>
          </cell>
        </row>
        <row r="3">
          <cell r="A3" t="str">
            <v>B</v>
          </cell>
          <cell r="B3" t="str">
            <v>Local</v>
          </cell>
          <cell r="C3" t="str">
            <v>National Coordinator Sweden</v>
          </cell>
          <cell r="H3" t="str">
            <v>10 Apr (AM)</v>
          </cell>
          <cell r="I3" t="str">
            <v>10 Apr (PM)</v>
          </cell>
        </row>
        <row r="4">
          <cell r="A4" t="str">
            <v>C</v>
          </cell>
          <cell r="B4" t="str">
            <v>Staff</v>
          </cell>
          <cell r="C4" t="str">
            <v>virtual</v>
          </cell>
          <cell r="H4" t="str">
            <v>10 Apr (AM)</v>
          </cell>
          <cell r="I4" t="str">
            <v>10 Apr (PM)</v>
          </cell>
        </row>
        <row r="5">
          <cell r="A5" t="str">
            <v>D</v>
          </cell>
          <cell r="B5"/>
          <cell r="C5"/>
          <cell r="H5" t="str">
            <v/>
          </cell>
          <cell r="I5" t="str">
            <v/>
          </cell>
        </row>
        <row r="6">
          <cell r="A6" t="str">
            <v>E</v>
          </cell>
          <cell r="B6"/>
          <cell r="C6"/>
          <cell r="H6" t="str">
            <v/>
          </cell>
          <cell r="I6" t="str">
            <v/>
          </cell>
        </row>
        <row r="7">
          <cell r="A7" t="str">
            <v>F</v>
          </cell>
          <cell r="B7"/>
          <cell r="C7"/>
          <cell r="H7" t="str">
            <v/>
          </cell>
          <cell r="I7" t="str">
            <v/>
          </cell>
        </row>
        <row r="8">
          <cell r="A8" t="str">
            <v>G</v>
          </cell>
          <cell r="B8"/>
          <cell r="C8"/>
          <cell r="H8" t="str">
            <v/>
          </cell>
          <cell r="I8" t="str">
            <v/>
          </cell>
        </row>
        <row r="9">
          <cell r="A9" t="str">
            <v>H</v>
          </cell>
          <cell r="B9"/>
          <cell r="C9"/>
          <cell r="H9" t="str">
            <v/>
          </cell>
          <cell r="I9" t="str">
            <v/>
          </cell>
        </row>
        <row r="10">
          <cell r="A10" t="str">
            <v>I</v>
          </cell>
          <cell r="B10"/>
          <cell r="C10"/>
          <cell r="H10" t="str">
            <v/>
          </cell>
          <cell r="I10" t="str">
            <v/>
          </cell>
        </row>
        <row r="11">
          <cell r="A11" t="str">
            <v>J</v>
          </cell>
          <cell r="B11"/>
          <cell r="C11"/>
          <cell r="H11" t="str">
            <v/>
          </cell>
          <cell r="I11" t="str">
            <v/>
          </cell>
        </row>
        <row r="12">
          <cell r="A12" t="str">
            <v>K</v>
          </cell>
          <cell r="B12"/>
          <cell r="C12"/>
          <cell r="H12" t="str">
            <v/>
          </cell>
          <cell r="I12" t="str">
            <v/>
          </cell>
        </row>
        <row r="13">
          <cell r="A13" t="str">
            <v>L</v>
          </cell>
          <cell r="B13"/>
          <cell r="C13"/>
          <cell r="H13" t="str">
            <v/>
          </cell>
          <cell r="I13" t="str">
            <v/>
          </cell>
        </row>
        <row r="14">
          <cell r="A14" t="str">
            <v>M</v>
          </cell>
          <cell r="B14"/>
          <cell r="C14"/>
          <cell r="H14" t="str">
            <v/>
          </cell>
          <cell r="I14" t="str">
            <v/>
          </cell>
        </row>
        <row r="15">
          <cell r="A15" t="str">
            <v>N</v>
          </cell>
          <cell r="B15"/>
          <cell r="C15"/>
          <cell r="H15" t="str">
            <v/>
          </cell>
          <cell r="I15" t="str">
            <v/>
          </cell>
        </row>
        <row r="16">
          <cell r="A16" t="str">
            <v>O</v>
          </cell>
          <cell r="B16"/>
          <cell r="C16"/>
          <cell r="H16" t="str">
            <v/>
          </cell>
          <cell r="I16" t="str">
            <v/>
          </cell>
        </row>
        <row r="17">
          <cell r="C17"/>
          <cell r="H17" t="str">
            <v/>
          </cell>
          <cell r="I17" t="str">
            <v/>
          </cell>
        </row>
        <row r="18">
          <cell r="E18">
            <v>38</v>
          </cell>
          <cell r="O18">
            <v>609</v>
          </cell>
          <cell r="P18">
            <v>0</v>
          </cell>
          <cell r="AC18">
            <v>29</v>
          </cell>
          <cell r="AD18">
            <v>8</v>
          </cell>
          <cell r="AE18">
            <v>0</v>
          </cell>
          <cell r="AF18">
            <v>1</v>
          </cell>
          <cell r="AM18">
            <v>0</v>
          </cell>
          <cell r="AN18">
            <v>2900</v>
          </cell>
          <cell r="AQ18">
            <v>58</v>
          </cell>
          <cell r="AX18">
            <v>29</v>
          </cell>
        </row>
      </sheetData>
      <sheetData sheetId="7">
        <row r="230">
          <cell r="L230">
            <v>2495</v>
          </cell>
          <cell r="N230">
            <v>4261.91</v>
          </cell>
        </row>
      </sheetData>
      <sheetData sheetId="8"/>
      <sheetData sheetId="9">
        <row r="27">
          <cell r="D27">
            <v>100</v>
          </cell>
        </row>
        <row r="38">
          <cell r="D38">
            <v>2884.05</v>
          </cell>
        </row>
        <row r="59">
          <cell r="D59"/>
        </row>
      </sheetData>
      <sheetData sheetId="10"/>
      <sheetData sheetId="11">
        <row r="20">
          <cell r="AF20">
            <v>29</v>
          </cell>
          <cell r="AL20">
            <v>26100</v>
          </cell>
        </row>
        <row r="26">
          <cell r="AL26">
            <v>11020</v>
          </cell>
        </row>
        <row r="32">
          <cell r="AL32">
            <v>2964</v>
          </cell>
        </row>
        <row r="49">
          <cell r="AL49">
            <v>2235</v>
          </cell>
        </row>
      </sheetData>
      <sheetData sheetId="12"/>
      <sheetData sheetId="13">
        <row r="47">
          <cell r="D47"/>
        </row>
        <row r="49">
          <cell r="D49"/>
        </row>
      </sheetData>
      <sheetData sheetId="14"/>
      <sheetData sheetId="15"/>
      <sheetData sheetId="16"/>
      <sheetData sheetId="17"/>
      <sheetData sheetId="18">
        <row r="4">
          <cell r="AI4">
            <v>0</v>
          </cell>
          <cell r="AL4">
            <v>0</v>
          </cell>
        </row>
        <row r="7">
          <cell r="E7">
            <v>29</v>
          </cell>
        </row>
        <row r="8">
          <cell r="E8">
            <v>0</v>
          </cell>
        </row>
        <row r="9">
          <cell r="I9">
            <v>38</v>
          </cell>
        </row>
        <row r="216">
          <cell r="AD216">
            <v>0</v>
          </cell>
        </row>
      </sheetData>
      <sheetData sheetId="19"/>
      <sheetData sheetId="20">
        <row r="28">
          <cell r="D28"/>
        </row>
        <row r="30">
          <cell r="D30">
            <v>1384.04</v>
          </cell>
        </row>
        <row r="32">
          <cell r="D32">
            <v>0</v>
          </cell>
        </row>
        <row r="34">
          <cell r="D34">
            <v>0</v>
          </cell>
        </row>
        <row r="47">
          <cell r="D47">
            <v>1</v>
          </cell>
        </row>
        <row r="49">
          <cell r="D49"/>
        </row>
      </sheetData>
      <sheetData sheetId="21"/>
      <sheetData sheetId="22"/>
      <sheetData sheetId="23"/>
      <sheetData sheetId="24"/>
      <sheetData sheetId="25"/>
      <sheetData sheetId="26">
        <row r="2">
          <cell r="B2" t="str">
            <v>meetings@ecdc.europa.eu</v>
          </cell>
        </row>
        <row r="3">
          <cell r="B3">
            <v>65</v>
          </cell>
        </row>
        <row r="4">
          <cell r="B4">
            <v>35</v>
          </cell>
        </row>
        <row r="5">
          <cell r="B5" t="str">
            <v>Christian Arkbrant</v>
          </cell>
        </row>
        <row r="9">
          <cell r="B9" t="str">
            <v>Very small (up to 7 external participants)</v>
          </cell>
          <cell r="F9">
            <v>0.05</v>
          </cell>
        </row>
        <row r="10">
          <cell r="B10" t="str">
            <v>Small (8-15 external participants)</v>
          </cell>
          <cell r="F10">
            <v>0.05</v>
          </cell>
        </row>
        <row r="11">
          <cell r="B11" t="str">
            <v>Medium (16-40 external participants)</v>
          </cell>
          <cell r="F11">
            <v>0.03</v>
          </cell>
        </row>
        <row r="12">
          <cell r="B12" t="str">
            <v>Large (over 40 external participants)</v>
          </cell>
          <cell r="F12">
            <v>0.02</v>
          </cell>
        </row>
        <row r="16">
          <cell r="B16" t="str">
            <v>ECDC-funded</v>
          </cell>
          <cell r="C16">
            <v>1</v>
          </cell>
        </row>
        <row r="17">
          <cell r="B17" t="str">
            <v>Self-funded</v>
          </cell>
          <cell r="C17">
            <v>0</v>
          </cell>
        </row>
        <row r="18">
          <cell r="B18" t="str">
            <v>Staff</v>
          </cell>
          <cell r="C18">
            <v>0</v>
          </cell>
        </row>
        <row r="19">
          <cell r="B19" t="str">
            <v>Local</v>
          </cell>
          <cell r="C19">
            <v>0</v>
          </cell>
        </row>
        <row r="23">
          <cell r="B23" t="str">
            <v>Day before (AM)</v>
          </cell>
          <cell r="C23">
            <v>0</v>
          </cell>
        </row>
        <row r="24">
          <cell r="B24" t="str">
            <v>Day before (PM)</v>
          </cell>
          <cell r="C24">
            <v>0.5</v>
          </cell>
        </row>
        <row r="25">
          <cell r="B25" t="str">
            <v>Last day (AM)</v>
          </cell>
          <cell r="C25">
            <v>-1</v>
          </cell>
        </row>
        <row r="26">
          <cell r="B26" t="str">
            <v>Last day (PM)</v>
          </cell>
          <cell r="C26">
            <v>-1.5</v>
          </cell>
        </row>
        <row r="27">
          <cell r="B27" t="str">
            <v>Day after (AM)</v>
          </cell>
          <cell r="C27">
            <v>-2</v>
          </cell>
        </row>
        <row r="28">
          <cell r="B28" t="str">
            <v>Day after (PM)</v>
          </cell>
          <cell r="C28">
            <v>-2.5</v>
          </cell>
        </row>
        <row r="29">
          <cell r="B29" t="str">
            <v>Day 1 (AM)</v>
          </cell>
          <cell r="C29">
            <v>1</v>
          </cell>
        </row>
        <row r="30">
          <cell r="B30" t="str">
            <v>Day 1 (PM)</v>
          </cell>
          <cell r="C30">
            <v>1.5</v>
          </cell>
        </row>
        <row r="31">
          <cell r="B31" t="str">
            <v>Day 2 (AM)</v>
          </cell>
          <cell r="C31">
            <v>2</v>
          </cell>
        </row>
        <row r="32">
          <cell r="B32" t="str">
            <v>Day 2 (PM)</v>
          </cell>
          <cell r="C32">
            <v>2.5</v>
          </cell>
        </row>
        <row r="33">
          <cell r="B33" t="str">
            <v>Day 3 (AM)</v>
          </cell>
          <cell r="C33">
            <v>3</v>
          </cell>
        </row>
        <row r="34">
          <cell r="B34" t="str">
            <v>Day 3 (PM)</v>
          </cell>
          <cell r="C34">
            <v>3.5</v>
          </cell>
        </row>
        <row r="35">
          <cell r="B35" t="str">
            <v>Day 4 (AM)</v>
          </cell>
          <cell r="C35">
            <v>4</v>
          </cell>
        </row>
        <row r="36">
          <cell r="B36" t="str">
            <v>Day 4 (PM)</v>
          </cell>
          <cell r="C36">
            <v>4.5</v>
          </cell>
        </row>
        <row r="37">
          <cell r="B37" t="str">
            <v>Day 5 (AM)</v>
          </cell>
          <cell r="C37">
            <v>5</v>
          </cell>
        </row>
        <row r="38">
          <cell r="B38" t="str">
            <v>Day 5 (PM)</v>
          </cell>
          <cell r="C38">
            <v>5.5</v>
          </cell>
        </row>
        <row r="39">
          <cell r="B39" t="str">
            <v>Day 6 (AM)</v>
          </cell>
          <cell r="C39">
            <v>6</v>
          </cell>
        </row>
        <row r="40">
          <cell r="B40" t="str">
            <v>Day 6 (PM)</v>
          </cell>
          <cell r="C40">
            <v>6.5</v>
          </cell>
        </row>
        <row r="44">
          <cell r="B44" t="str">
            <v>Day before</v>
          </cell>
          <cell r="C44">
            <v>0</v>
          </cell>
        </row>
        <row r="45">
          <cell r="B45" t="str">
            <v>Day 1</v>
          </cell>
          <cell r="C45">
            <v>1</v>
          </cell>
        </row>
        <row r="46">
          <cell r="B46" t="str">
            <v>Day 2</v>
          </cell>
          <cell r="C46">
            <v>2</v>
          </cell>
        </row>
        <row r="47">
          <cell r="B47" t="str">
            <v>Day 3</v>
          </cell>
          <cell r="C47">
            <v>3</v>
          </cell>
        </row>
        <row r="48">
          <cell r="B48" t="str">
            <v>Day 4</v>
          </cell>
          <cell r="C48">
            <v>4</v>
          </cell>
        </row>
        <row r="49">
          <cell r="B49" t="str">
            <v>Day 5</v>
          </cell>
          <cell r="C49">
            <v>5</v>
          </cell>
        </row>
        <row r="50">
          <cell r="B50" t="str">
            <v>Day 6</v>
          </cell>
          <cell r="C50">
            <v>6</v>
          </cell>
        </row>
        <row r="51">
          <cell r="B51" t="str">
            <v>Not applicable</v>
          </cell>
        </row>
        <row r="55">
          <cell r="A55" t="str">
            <v>NONE</v>
          </cell>
          <cell r="C55">
            <v>0</v>
          </cell>
        </row>
        <row r="56">
          <cell r="A56" t="str">
            <v>BREAKFAST</v>
          </cell>
          <cell r="C56">
            <v>0.15</v>
          </cell>
        </row>
        <row r="57">
          <cell r="A57" t="str">
            <v>LUNCH</v>
          </cell>
          <cell r="C57">
            <v>0.25</v>
          </cell>
        </row>
        <row r="58">
          <cell r="A58" t="str">
            <v>DINNER</v>
          </cell>
          <cell r="C58">
            <v>0.25</v>
          </cell>
        </row>
        <row r="59">
          <cell r="A59" t="str">
            <v>BREAKFAST_LUNCH</v>
          </cell>
          <cell r="C59">
            <v>0.4</v>
          </cell>
        </row>
        <row r="60">
          <cell r="A60" t="str">
            <v>LUNCH_DINNER</v>
          </cell>
          <cell r="C60">
            <v>0.5</v>
          </cell>
        </row>
        <row r="61">
          <cell r="A61" t="str">
            <v>BREAKFAST_DINNER</v>
          </cell>
          <cell r="C61">
            <v>0.4</v>
          </cell>
        </row>
        <row r="62">
          <cell r="A62" t="str">
            <v>BREAKFAST_LUNCH_DINNER</v>
          </cell>
          <cell r="C62">
            <v>0.65</v>
          </cell>
        </row>
        <row r="66">
          <cell r="A66" t="str">
            <v>Yes</v>
          </cell>
        </row>
        <row r="67">
          <cell r="A67" t="str">
            <v>No</v>
          </cell>
        </row>
        <row r="72">
          <cell r="A72" t="str">
            <v>Y</v>
          </cell>
        </row>
        <row r="73">
          <cell r="A73" t="str">
            <v>N</v>
          </cell>
        </row>
        <row r="74">
          <cell r="A74" t="str">
            <v>N/A</v>
          </cell>
        </row>
        <row r="78">
          <cell r="A78" t="str">
            <v>Yes</v>
          </cell>
        </row>
        <row r="79">
          <cell r="A79" t="str">
            <v>No</v>
          </cell>
        </row>
        <row r="80">
          <cell r="A80" t="str">
            <v>Unknown</v>
          </cell>
        </row>
        <row r="81">
          <cell r="A81" t="str">
            <v>Not applicable</v>
          </cell>
        </row>
        <row r="85">
          <cell r="A85" t="str">
            <v>Yes</v>
          </cell>
        </row>
        <row r="86">
          <cell r="A86" t="str">
            <v>No</v>
          </cell>
        </row>
        <row r="90">
          <cell r="A90" t="str">
            <v>(multiple)</v>
          </cell>
        </row>
        <row r="91">
          <cell r="A91" t="str">
            <v>0000</v>
          </cell>
        </row>
        <row r="92">
          <cell r="A92">
            <v>1175</v>
          </cell>
        </row>
        <row r="93">
          <cell r="A93">
            <v>1180</v>
          </cell>
        </row>
        <row r="94">
          <cell r="A94" t="str">
            <v>1801</v>
          </cell>
        </row>
        <row r="95">
          <cell r="A95" t="str">
            <v>2144</v>
          </cell>
        </row>
        <row r="96">
          <cell r="A96">
            <v>2500</v>
          </cell>
        </row>
        <row r="97">
          <cell r="A97" t="str">
            <v>3000</v>
          </cell>
        </row>
        <row r="98">
          <cell r="A98" t="str">
            <v>3001</v>
          </cell>
        </row>
        <row r="99">
          <cell r="A99" t="str">
            <v>3002</v>
          </cell>
        </row>
        <row r="100">
          <cell r="A100">
            <v>3003</v>
          </cell>
        </row>
        <row r="101">
          <cell r="A101" t="str">
            <v>3004</v>
          </cell>
        </row>
        <row r="102">
          <cell r="A102" t="str">
            <v>3006</v>
          </cell>
        </row>
        <row r="103">
          <cell r="A103" t="str">
            <v>3007</v>
          </cell>
        </row>
        <row r="104">
          <cell r="A104">
            <v>3008</v>
          </cell>
        </row>
        <row r="105">
          <cell r="A105">
            <v>3009</v>
          </cell>
        </row>
        <row r="106">
          <cell r="A106" t="str">
            <v>3010</v>
          </cell>
        </row>
        <row r="107">
          <cell r="A107">
            <v>3011</v>
          </cell>
        </row>
        <row r="108">
          <cell r="A108">
            <v>3012</v>
          </cell>
        </row>
        <row r="109">
          <cell r="A109">
            <v>3013</v>
          </cell>
        </row>
        <row r="110">
          <cell r="A110" t="str">
            <v>3020</v>
          </cell>
        </row>
        <row r="111">
          <cell r="A111" t="str">
            <v>3021</v>
          </cell>
        </row>
        <row r="112">
          <cell r="A112" t="str">
            <v>3022</v>
          </cell>
        </row>
        <row r="122">
          <cell r="A122" t="str">
            <v>STAKEHOLDER_CONSULTATION</v>
          </cell>
          <cell r="B122" t="str">
            <v>Stakeholder consultation</v>
          </cell>
        </row>
        <row r="123">
          <cell r="A123" t="str">
            <v>MEETING_INDEPENDENT_EXPERTS</v>
          </cell>
          <cell r="B123" t="str">
            <v>Meeting of independent experts</v>
          </cell>
        </row>
        <row r="124">
          <cell r="A124" t="str">
            <v>STAKEHOLDER_INDEPENDENT_EXPERTS</v>
          </cell>
          <cell r="B124" t="str">
            <v>Meeting of both Stakeholder Consultation &amp; Independent Experts</v>
          </cell>
        </row>
        <row r="125">
          <cell r="A125" t="str">
            <v>OTHER</v>
          </cell>
          <cell r="B125" t="str">
            <v>Other_Add more information below</v>
          </cell>
        </row>
        <row r="129">
          <cell r="B129" t="str">
            <v>Neither</v>
          </cell>
        </row>
        <row r="130">
          <cell r="B130" t="str">
            <v>European Commission</v>
          </cell>
        </row>
        <row r="131">
          <cell r="B131" t="str">
            <v>WHO</v>
          </cell>
        </row>
        <row r="132">
          <cell r="B132" t="str">
            <v>European Commission and WHO</v>
          </cell>
        </row>
        <row r="136">
          <cell r="B136" t="str">
            <v>Breakfast</v>
          </cell>
        </row>
        <row r="137">
          <cell r="B137" t="str">
            <v>Coffee break</v>
          </cell>
        </row>
        <row r="138">
          <cell r="B138" t="str">
            <v>Lunch</v>
          </cell>
        </row>
        <row r="139">
          <cell r="B139" t="str">
            <v>Dinner</v>
          </cell>
        </row>
        <row r="140">
          <cell r="B140" t="str">
            <v>Reception</v>
          </cell>
        </row>
      </sheetData>
      <sheetData sheetId="27">
        <row r="2">
          <cell r="A2" t="str">
            <v>POMILIO.FEE.CONFERENCE.HYBRID.50</v>
          </cell>
          <cell r="B2" t="str">
            <v xml:space="preserve">Conference - Reservation hybrid up to 50 participants </v>
          </cell>
          <cell r="C2" t="str">
            <v>Put MaxAmount=1</v>
          </cell>
          <cell r="E2">
            <v>320</v>
          </cell>
          <cell r="F2">
            <v>320</v>
          </cell>
          <cell r="G2" t="str">
            <v>Pomilio</v>
          </cell>
          <cell r="H2">
            <v>0</v>
          </cell>
          <cell r="I2">
            <v>1</v>
          </cell>
          <cell r="J2">
            <v>1</v>
          </cell>
          <cell r="K2">
            <v>1</v>
          </cell>
          <cell r="L2">
            <v>0</v>
          </cell>
          <cell r="M2">
            <v>0</v>
          </cell>
          <cell r="N2">
            <v>1</v>
          </cell>
          <cell r="O2">
            <v>0</v>
          </cell>
        </row>
        <row r="3">
          <cell r="A3" t="str">
            <v>POMILIO.FEE.CONFERENCE.HYBRID.150</v>
          </cell>
          <cell r="B3" t="str">
            <v xml:space="preserve">Conference - Reservation hybrid between 51-150 participants </v>
          </cell>
          <cell r="C3" t="str">
            <v>Put MaxAmount=1</v>
          </cell>
          <cell r="E3">
            <v>378</v>
          </cell>
          <cell r="F3">
            <v>378</v>
          </cell>
          <cell r="G3" t="str">
            <v>Pomilio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</v>
          </cell>
          <cell r="O3">
            <v>0</v>
          </cell>
        </row>
        <row r="4">
          <cell r="A4" t="str">
            <v>POMILIO.FEE.CONFERENCE.HYBRID.MORETHAN150</v>
          </cell>
          <cell r="B4" t="str">
            <v xml:space="preserve">Conference - Reservation hybrid over 150 participants </v>
          </cell>
          <cell r="C4" t="str">
            <v>Put MaxAmount=1</v>
          </cell>
          <cell r="E4">
            <v>400</v>
          </cell>
          <cell r="F4">
            <v>400</v>
          </cell>
          <cell r="G4" t="str">
            <v>Pomilio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</v>
          </cell>
          <cell r="O4">
            <v>0</v>
          </cell>
        </row>
        <row r="5">
          <cell r="A5" t="str">
            <v>POMILIO.FEE.CONFERENCE.PHYSICAL.50</v>
          </cell>
          <cell r="B5" t="str">
            <v xml:space="preserve">Conference - Reservation physical up to 50 participants </v>
          </cell>
          <cell r="C5" t="str">
            <v>Put MaxAmount=1</v>
          </cell>
          <cell r="E5">
            <v>482</v>
          </cell>
          <cell r="F5">
            <v>482</v>
          </cell>
          <cell r="G5" t="str">
            <v>Pomilio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</row>
        <row r="6">
          <cell r="A6" t="str">
            <v>POMILIO.FEE.CONFERENCE.PHYSICAL.150</v>
          </cell>
          <cell r="B6" t="str">
            <v xml:space="preserve">Conference - Reservation physical between 51-150 participants </v>
          </cell>
          <cell r="C6" t="str">
            <v>Put MaxAmount=1</v>
          </cell>
          <cell r="E6">
            <v>602</v>
          </cell>
          <cell r="F6">
            <v>602</v>
          </cell>
          <cell r="G6" t="str">
            <v>Pomilio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</v>
          </cell>
          <cell r="O6">
            <v>0</v>
          </cell>
        </row>
        <row r="7">
          <cell r="A7" t="str">
            <v>POMILIO.FEE.CONFERENCE.PHYSICAL.MORETHAN150</v>
          </cell>
          <cell r="B7" t="str">
            <v xml:space="preserve">Conference - Reservation physical more than 150 participants </v>
          </cell>
          <cell r="C7" t="str">
            <v>Put MaxAmount=1</v>
          </cell>
          <cell r="E7">
            <v>723</v>
          </cell>
          <cell r="F7">
            <v>723</v>
          </cell>
          <cell r="G7" t="str">
            <v>Pomilio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0</v>
          </cell>
        </row>
        <row r="8">
          <cell r="A8" t="str">
            <v>POMILIO.FEE.CONCEPT.STANDARD</v>
          </cell>
          <cell r="B8" t="str">
            <v xml:space="preserve">Concept - Standard event </v>
          </cell>
          <cell r="C8" t="str">
            <v>Put MaxAmount=1</v>
          </cell>
          <cell r="E8">
            <v>850</v>
          </cell>
          <cell r="F8">
            <v>850</v>
          </cell>
          <cell r="G8" t="str">
            <v>Pomilio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0</v>
          </cell>
        </row>
        <row r="9">
          <cell r="A9" t="str">
            <v>POMILIO.FEE.CONCEPT.COMPLEX</v>
          </cell>
          <cell r="B9" t="str">
            <v xml:space="preserve">Concept - Complex event </v>
          </cell>
          <cell r="C9" t="str">
            <v>Put MaxAmount=1</v>
          </cell>
          <cell r="E9">
            <v>1500</v>
          </cell>
          <cell r="F9">
            <v>1500</v>
          </cell>
          <cell r="G9" t="str">
            <v>Pomilio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  <cell r="O9">
            <v>0</v>
          </cell>
        </row>
        <row r="10">
          <cell r="A10" t="str">
            <v>POMILIO.COORDINATION.EVENT</v>
          </cell>
          <cell r="B10" t="str">
            <v xml:space="preserve">Coordination -  Management of an event </v>
          </cell>
          <cell r="C10" t="str">
            <v>Put MaxAmount=1</v>
          </cell>
          <cell r="E10">
            <v>240</v>
          </cell>
          <cell r="F10">
            <v>240</v>
          </cell>
          <cell r="G10" t="str">
            <v>Pomilio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</row>
        <row r="11">
          <cell r="A11" t="str">
            <v>POMILIO.COORDINATION.VIRTUAL</v>
          </cell>
          <cell r="B11" t="str">
            <v xml:space="preserve">Coordination -  Virtual event </v>
          </cell>
          <cell r="C11" t="str">
            <v>Put MaxAmount=1</v>
          </cell>
          <cell r="E11">
            <v>574</v>
          </cell>
          <cell r="F11">
            <v>574</v>
          </cell>
          <cell r="G11" t="str">
            <v>Pomilio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</row>
        <row r="12">
          <cell r="A12" t="str">
            <v>POMILIO.COORDINATION.HYBRID.STANDARD.50</v>
          </cell>
          <cell r="B12" t="str">
            <v xml:space="preserve">Coordination -  Hybrid standard event up to 50 participants </v>
          </cell>
          <cell r="C12" t="str">
            <v>Put MaxAmount=1</v>
          </cell>
          <cell r="E12">
            <v>890</v>
          </cell>
          <cell r="F12">
            <v>890</v>
          </cell>
          <cell r="G12" t="str">
            <v>Pomilio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</row>
        <row r="13">
          <cell r="A13" t="str">
            <v>POMILIO.COORDINATION.HYBRID.COMPLEX.50</v>
          </cell>
          <cell r="B13" t="str">
            <v xml:space="preserve">Coordination -  Hybrid complex event up to 50 participants </v>
          </cell>
          <cell r="C13" t="str">
            <v>Put MaxAmount=1</v>
          </cell>
          <cell r="E13">
            <v>1189</v>
          </cell>
          <cell r="F13">
            <v>1189</v>
          </cell>
          <cell r="G13" t="str">
            <v>Pomilio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</row>
        <row r="14">
          <cell r="A14" t="str">
            <v>POMILIO.COORDINATION.HYBRID.STANDARD.51-150</v>
          </cell>
          <cell r="B14" t="str">
            <v xml:space="preserve">Coordination -  Hybrid standard event between 51-150 participants </v>
          </cell>
          <cell r="C14" t="str">
            <v>Put MaxAmount=1</v>
          </cell>
          <cell r="E14">
            <v>1460</v>
          </cell>
          <cell r="F14">
            <v>1460</v>
          </cell>
          <cell r="G14" t="str">
            <v>Pomilio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</row>
        <row r="15">
          <cell r="A15" t="str">
            <v>POMILIO.COORDINATION.HYBRID.COMPLEX.51-150</v>
          </cell>
          <cell r="B15" t="str">
            <v xml:space="preserve">Coordination -  Hybrid complex event between 51-150 participants </v>
          </cell>
          <cell r="C15" t="str">
            <v>Put MaxAmount=1</v>
          </cell>
          <cell r="E15">
            <v>1780</v>
          </cell>
          <cell r="F15">
            <v>1780</v>
          </cell>
          <cell r="G15" t="str">
            <v>Pomilio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0</v>
          </cell>
        </row>
        <row r="16">
          <cell r="A16" t="str">
            <v>POMILIO.COORDINATION.HYBRID.STANDARD.OVER150</v>
          </cell>
          <cell r="B16" t="str">
            <v xml:space="preserve">Coordination -  Hybrid standard event over 150 participants </v>
          </cell>
          <cell r="C16" t="str">
            <v>Put MaxAmount=1</v>
          </cell>
          <cell r="E16">
            <v>2108</v>
          </cell>
          <cell r="F16">
            <v>2108</v>
          </cell>
          <cell r="G16" t="str">
            <v>Pomilio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0</v>
          </cell>
        </row>
        <row r="17">
          <cell r="A17" t="str">
            <v>POMILIO.COORDINATION.HYBRID.COMPLEX.OVER150</v>
          </cell>
          <cell r="B17" t="str">
            <v xml:space="preserve">Coordination -  Hybrid complex event over 150 participants </v>
          </cell>
          <cell r="C17" t="str">
            <v>Put MaxAmount=1</v>
          </cell>
          <cell r="E17">
            <v>2230</v>
          </cell>
          <cell r="F17">
            <v>2230</v>
          </cell>
          <cell r="G17" t="str">
            <v>Pomilio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</row>
        <row r="18">
          <cell r="A18" t="str">
            <v>POMILIO.COORDINATION.PHYSICAL.STANDARD.50</v>
          </cell>
          <cell r="B18" t="str">
            <v xml:space="preserve">Coordination -  Physical standard event up to 50 participants </v>
          </cell>
          <cell r="C18" t="str">
            <v>Put MaxAmount=1</v>
          </cell>
          <cell r="E18">
            <v>960</v>
          </cell>
          <cell r="F18">
            <v>960</v>
          </cell>
          <cell r="G18" t="str">
            <v>Pomilio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</row>
        <row r="19">
          <cell r="A19" t="str">
            <v>POMILIO.COORDINATION.PHYSICAL.COMPLEX.50</v>
          </cell>
          <cell r="B19" t="str">
            <v xml:space="preserve">Coordination -  Physical complex event up to 50 participants </v>
          </cell>
          <cell r="C19" t="str">
            <v>Put MaxAmount=1</v>
          </cell>
          <cell r="E19">
            <v>1280</v>
          </cell>
          <cell r="F19">
            <v>1280</v>
          </cell>
          <cell r="G19" t="str">
            <v>Pomilio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</row>
        <row r="20">
          <cell r="A20" t="str">
            <v>POMILIO.COORDINATION.PHYSICAL.STANDARD.51-150</v>
          </cell>
          <cell r="B20" t="str">
            <v xml:space="preserve">Coordination -  Physical standard event between 51-150 participants </v>
          </cell>
          <cell r="C20" t="str">
            <v>Put MaxAmount=1</v>
          </cell>
          <cell r="E20">
            <v>1600</v>
          </cell>
          <cell r="F20">
            <v>1600</v>
          </cell>
          <cell r="G20" t="str">
            <v>Pomilio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0</v>
          </cell>
        </row>
        <row r="21">
          <cell r="A21" t="str">
            <v>POMILIO.COORDINATION.PHYSICAL.COMPLEX.51-150</v>
          </cell>
          <cell r="B21" t="str">
            <v xml:space="preserve">Coordination -  Physical complex event between 51-150 participants </v>
          </cell>
          <cell r="C21" t="str">
            <v>Put MaxAmount=1</v>
          </cell>
          <cell r="E21">
            <v>1663</v>
          </cell>
          <cell r="F21">
            <v>1663</v>
          </cell>
          <cell r="G21" t="str">
            <v>Pomilio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</row>
        <row r="22">
          <cell r="A22" t="str">
            <v>POMILIO.COORDINATION.PHYSICAL.STANDARD.OVER150</v>
          </cell>
          <cell r="B22" t="str">
            <v xml:space="preserve">Coordination -  Physical standard event over 150 participants </v>
          </cell>
          <cell r="C22" t="str">
            <v>Put MaxAmount=1</v>
          </cell>
          <cell r="E22">
            <v>2400</v>
          </cell>
          <cell r="F22">
            <v>2400</v>
          </cell>
          <cell r="G22" t="str">
            <v>Pomilio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</row>
        <row r="23">
          <cell r="A23" t="str">
            <v>POMILIO.COORDINATION.PHYSICAL.COMPLEX.OVER150</v>
          </cell>
          <cell r="B23" t="str">
            <v xml:space="preserve">Coordination -  Physical complex event over 150 participants </v>
          </cell>
          <cell r="C23" t="str">
            <v>Put MaxAmount=1</v>
          </cell>
          <cell r="E23">
            <v>2780</v>
          </cell>
          <cell r="F23">
            <v>2780</v>
          </cell>
          <cell r="G23" t="str">
            <v>Pomilio</v>
          </cell>
          <cell r="H23">
            <v>0</v>
          </cell>
          <cell r="I23">
            <v>1</v>
          </cell>
          <cell r="J23">
            <v>1</v>
          </cell>
          <cell r="K23">
            <v>1</v>
          </cell>
          <cell r="L23">
            <v>0</v>
          </cell>
          <cell r="M23">
            <v>0</v>
          </cell>
          <cell r="N23">
            <v>1</v>
          </cell>
          <cell r="O23">
            <v>0</v>
          </cell>
        </row>
        <row r="24">
          <cell r="A24" t="str">
            <v>POMILIO.REGISTRATION.MANAGEMENT</v>
          </cell>
          <cell r="B24" t="str">
            <v xml:space="preserve">Registration -  Participant management from invitation to registration services </v>
          </cell>
          <cell r="C24" t="str">
            <v>Put MaxAmount=1</v>
          </cell>
          <cell r="E24">
            <v>640</v>
          </cell>
          <cell r="F24">
            <v>640</v>
          </cell>
          <cell r="G24" t="str">
            <v>Pomilio</v>
          </cell>
          <cell r="H24">
            <v>0</v>
          </cell>
          <cell r="I24">
            <v>1</v>
          </cell>
          <cell r="J24">
            <v>1</v>
          </cell>
          <cell r="K24">
            <v>1</v>
          </cell>
          <cell r="L24">
            <v>0</v>
          </cell>
          <cell r="M24">
            <v>0</v>
          </cell>
          <cell r="N24">
            <v>1</v>
          </cell>
          <cell r="O24">
            <v>0</v>
          </cell>
        </row>
        <row r="25">
          <cell r="A25" t="str">
            <v>POMILIO.REGISTRATION.VIRTUAL</v>
          </cell>
          <cell r="B25" t="str">
            <v xml:space="preserve">Registration -  Virtual event </v>
          </cell>
          <cell r="C25" t="str">
            <v>Put MaxAmount=1</v>
          </cell>
          <cell r="E25">
            <v>1078</v>
          </cell>
          <cell r="F25">
            <v>1078</v>
          </cell>
          <cell r="G25" t="str">
            <v>Pomilio</v>
          </cell>
          <cell r="H25">
            <v>0</v>
          </cell>
          <cell r="I25">
            <v>1</v>
          </cell>
          <cell r="J25">
            <v>1</v>
          </cell>
          <cell r="K25">
            <v>1</v>
          </cell>
          <cell r="L25">
            <v>0</v>
          </cell>
          <cell r="M25">
            <v>0</v>
          </cell>
          <cell r="N25">
            <v>1</v>
          </cell>
          <cell r="O25">
            <v>0</v>
          </cell>
        </row>
        <row r="26">
          <cell r="A26" t="str">
            <v>POMILIO.REGISTRATION.HYBRID</v>
          </cell>
          <cell r="B26" t="str">
            <v xml:space="preserve">Registration -  Hybrid event </v>
          </cell>
          <cell r="C26" t="str">
            <v>Put MaxAmount=1</v>
          </cell>
          <cell r="E26">
            <v>1310</v>
          </cell>
          <cell r="F26">
            <v>1310</v>
          </cell>
          <cell r="G26" t="str">
            <v>Pomilio</v>
          </cell>
          <cell r="H26">
            <v>0</v>
          </cell>
          <cell r="I26">
            <v>1</v>
          </cell>
          <cell r="J26">
            <v>1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0</v>
          </cell>
        </row>
        <row r="27">
          <cell r="A27" t="str">
            <v>POMILIO.REGISTRATION.HYBRID.ONSITE</v>
          </cell>
          <cell r="B27" t="str">
            <v xml:space="preserve">Registration -  Hybrid event - on-site </v>
          </cell>
          <cell r="C27" t="str">
            <v>Put MaxAmount=1</v>
          </cell>
          <cell r="E27">
            <v>1770</v>
          </cell>
          <cell r="F27">
            <v>1770</v>
          </cell>
          <cell r="G27" t="str">
            <v>Pomilio</v>
          </cell>
          <cell r="H27">
            <v>0</v>
          </cell>
          <cell r="I27">
            <v>1</v>
          </cell>
          <cell r="J27">
            <v>1</v>
          </cell>
          <cell r="K27">
            <v>1</v>
          </cell>
          <cell r="L27">
            <v>0</v>
          </cell>
          <cell r="M27">
            <v>0</v>
          </cell>
          <cell r="N27">
            <v>1</v>
          </cell>
          <cell r="O27">
            <v>0</v>
          </cell>
        </row>
        <row r="28">
          <cell r="A28" t="str">
            <v>POMILIO.REGISTRATION.PHYSICAL</v>
          </cell>
          <cell r="B28" t="str">
            <v xml:space="preserve">Registration -  Physical event </v>
          </cell>
          <cell r="C28" t="str">
            <v>Put MaxAmount=1</v>
          </cell>
          <cell r="E28">
            <v>1705</v>
          </cell>
          <cell r="F28">
            <v>1705</v>
          </cell>
          <cell r="G28" t="str">
            <v>Pomilio</v>
          </cell>
          <cell r="H28">
            <v>0</v>
          </cell>
          <cell r="I28">
            <v>1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1</v>
          </cell>
          <cell r="O28">
            <v>0</v>
          </cell>
        </row>
        <row r="29">
          <cell r="A29" t="str">
            <v>POMILIO.REGISTRATION.PHYSICAL.ONSITE</v>
          </cell>
          <cell r="B29" t="str">
            <v xml:space="preserve">Registration -  Physical event - on-site </v>
          </cell>
          <cell r="C29" t="str">
            <v>Put MaxAmount=1</v>
          </cell>
          <cell r="E29">
            <v>2605</v>
          </cell>
          <cell r="F29">
            <v>2605</v>
          </cell>
          <cell r="G29" t="str">
            <v>Pomilio</v>
          </cell>
          <cell r="H29">
            <v>0</v>
          </cell>
          <cell r="I29">
            <v>1</v>
          </cell>
          <cell r="J29">
            <v>1</v>
          </cell>
          <cell r="K29">
            <v>1</v>
          </cell>
          <cell r="L29">
            <v>0</v>
          </cell>
          <cell r="M29">
            <v>0</v>
          </cell>
          <cell r="N29">
            <v>1</v>
          </cell>
          <cell r="O29">
            <v>0</v>
          </cell>
        </row>
        <row r="30">
          <cell r="A30" t="str">
            <v>POMILIO.REGISTRATION.EQUIPMENT</v>
          </cell>
          <cell r="B30" t="str">
            <v xml:space="preserve">Registration -  Technical equipment for registration only </v>
          </cell>
          <cell r="C30" t="str">
            <v>Put MaxAmount=1</v>
          </cell>
          <cell r="E30">
            <v>2300</v>
          </cell>
          <cell r="F30">
            <v>2300</v>
          </cell>
          <cell r="G30" t="str">
            <v>Pomilio</v>
          </cell>
          <cell r="H30">
            <v>0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POMILIO.EXHIBITION.MANAGEMENT</v>
          </cell>
          <cell r="B31" t="str">
            <v>Exhibition - Management for providing Exhibition services</v>
          </cell>
          <cell r="C31" t="str">
            <v>Put MaxAmount=1</v>
          </cell>
          <cell r="E31">
            <v>1185</v>
          </cell>
          <cell r="F31">
            <v>850</v>
          </cell>
          <cell r="G31" t="str">
            <v>Pomilio</v>
          </cell>
          <cell r="H31">
            <v>0</v>
          </cell>
          <cell r="I31">
            <v>1</v>
          </cell>
          <cell r="J31">
            <v>1</v>
          </cell>
          <cell r="K31">
            <v>1</v>
          </cell>
          <cell r="L31">
            <v>0</v>
          </cell>
          <cell r="M31">
            <v>0</v>
          </cell>
          <cell r="N31">
            <v>1</v>
          </cell>
          <cell r="O31">
            <v>0</v>
          </cell>
        </row>
        <row r="32">
          <cell r="A32" t="str">
            <v>POMILIO.EXHIBITION.ELEMENT</v>
          </cell>
          <cell r="B32" t="str">
            <v>Exhibition - Stand or element</v>
          </cell>
          <cell r="C32" t="str">
            <v>Number of square meeters</v>
          </cell>
          <cell r="E32">
            <v>300</v>
          </cell>
          <cell r="F32">
            <v>350</v>
          </cell>
          <cell r="G32" t="str">
            <v>Pomilio</v>
          </cell>
          <cell r="H32">
            <v>0</v>
          </cell>
          <cell r="I32">
            <v>1</v>
          </cell>
          <cell r="J32">
            <v>1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POMILIO.EXHIBITION.STAND.MANAGEMENT</v>
          </cell>
          <cell r="B33" t="str">
            <v>Exhibition - Stand management per exhibitor and stand</v>
          </cell>
          <cell r="C33" t="str">
            <v>Put MaxAmount=1</v>
          </cell>
          <cell r="E33">
            <v>412</v>
          </cell>
          <cell r="F33">
            <v>350</v>
          </cell>
          <cell r="G33" t="str">
            <v>Pomilio</v>
          </cell>
          <cell r="H33">
            <v>0</v>
          </cell>
          <cell r="I33">
            <v>1</v>
          </cell>
          <cell r="J33">
            <v>1</v>
          </cell>
          <cell r="K33">
            <v>1</v>
          </cell>
          <cell r="L33">
            <v>0</v>
          </cell>
          <cell r="M33">
            <v>0</v>
          </cell>
          <cell r="N33">
            <v>1</v>
          </cell>
          <cell r="O33">
            <v>0</v>
          </cell>
        </row>
        <row r="34">
          <cell r="A34" t="str">
            <v>POMILIO.FEE.TICKET.TRAINBOAT</v>
          </cell>
          <cell r="B34" t="str">
            <v>Fee - Issuing e-ticket for a train/boat ticket including seat reservations or other additional supplements</v>
          </cell>
          <cell r="C34" t="str">
            <v>Number of bookings</v>
          </cell>
          <cell r="E34">
            <v>12</v>
          </cell>
          <cell r="F34">
            <v>12</v>
          </cell>
          <cell r="G34" t="str">
            <v>Pomilio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</row>
        <row r="35">
          <cell r="A35" t="str">
            <v>POMILIO.FEE.TRAVEL.CONSULTING</v>
          </cell>
          <cell r="B35" t="str">
            <v>Fee - Travel consulting services</v>
          </cell>
          <cell r="C35" t="str">
            <v>Number of services</v>
          </cell>
          <cell r="E35">
            <v>28</v>
          </cell>
          <cell r="F35">
            <v>28</v>
          </cell>
          <cell r="G35" t="str">
            <v>Pomilio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0</v>
          </cell>
        </row>
        <row r="36">
          <cell r="A36" t="str">
            <v>POMILIO.FEE.TICKET.PAPERDELIVERY</v>
          </cell>
          <cell r="B36" t="str">
            <v>Fee - Delivery of paper tickets for pick up or sending</v>
          </cell>
          <cell r="C36" t="str">
            <v>Number of occurences</v>
          </cell>
          <cell r="E36">
            <v>17</v>
          </cell>
          <cell r="F36">
            <v>17</v>
          </cell>
          <cell r="G36" t="str">
            <v>Pomilio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>
            <v>0</v>
          </cell>
        </row>
        <row r="37">
          <cell r="A37" t="str">
            <v>POMILIO.FEE.TICKET.CHANGE</v>
          </cell>
          <cell r="B37" t="str">
            <v>Fee - Modification of an e-ticket which has already been issued</v>
          </cell>
          <cell r="C37" t="str">
            <v>Number of uses of service</v>
          </cell>
          <cell r="E37">
            <v>11</v>
          </cell>
          <cell r="F37">
            <v>11</v>
          </cell>
          <cell r="G37" t="str">
            <v>Pomilio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>
            <v>0</v>
          </cell>
        </row>
        <row r="38">
          <cell r="A38" t="str">
            <v>POMILIO.FEE.TICKET.CANCELLATION</v>
          </cell>
          <cell r="B38" t="str">
            <v>Fee - Cancellation of an e-ticket which has already been issued</v>
          </cell>
          <cell r="C38" t="str">
            <v>Number of occurences</v>
          </cell>
          <cell r="E38">
            <v>11</v>
          </cell>
          <cell r="F38">
            <v>11</v>
          </cell>
          <cell r="G38" t="str">
            <v>Pomilio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>
            <v>0</v>
          </cell>
        </row>
        <row r="39">
          <cell r="A39" t="str">
            <v>POMILIO.FEE.HOTEL.ROOM.RESERVATION</v>
          </cell>
          <cell r="B39" t="str">
            <v>Fee - Booking one or more consecutive hotel or accommodation nights and sending an electronic voucher</v>
          </cell>
          <cell r="C39" t="str">
            <v>Number of bookings</v>
          </cell>
          <cell r="E39">
            <v>10</v>
          </cell>
          <cell r="F39">
            <v>10</v>
          </cell>
          <cell r="G39" t="str">
            <v>Pomilio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>
            <v>0</v>
          </cell>
        </row>
        <row r="40">
          <cell r="A40" t="str">
            <v>POMILIO.FEE.VISA.ISSUING</v>
          </cell>
          <cell r="B40" t="str">
            <v>Fee - Assistance in issuing visas including prepayment</v>
          </cell>
          <cell r="C40" t="str">
            <v>Number of occurences</v>
          </cell>
          <cell r="E40">
            <v>17</v>
          </cell>
          <cell r="F40">
            <v>17</v>
          </cell>
          <cell r="G40" t="str">
            <v>Pomilio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>
            <v>0</v>
          </cell>
        </row>
        <row r="41">
          <cell r="A41" t="str">
            <v>POMILIO.FEE.HOTEL.CHANGE</v>
          </cell>
          <cell r="B41" t="str">
            <v>Fee - Modification of a hotel or accommodation previously booked</v>
          </cell>
          <cell r="C41" t="str">
            <v>Number of occurences</v>
          </cell>
          <cell r="E41">
            <v>11</v>
          </cell>
          <cell r="F41">
            <v>11</v>
          </cell>
          <cell r="G41" t="str">
            <v>Pomilio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>
            <v>0</v>
          </cell>
        </row>
        <row r="42">
          <cell r="A42" t="str">
            <v>POMILIO.FEE.HOTEL.CANCELLATION</v>
          </cell>
          <cell r="B42" t="str">
            <v>Fee - Cancellation and/or refund of a hotel or accommodation previously booked</v>
          </cell>
          <cell r="C42" t="str">
            <v>Number of occurences</v>
          </cell>
          <cell r="E42">
            <v>11</v>
          </cell>
          <cell r="F42">
            <v>11</v>
          </cell>
          <cell r="G42" t="str">
            <v>Pomilio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</row>
        <row r="43">
          <cell r="A43" t="str">
            <v>POMILIO.FEE.VISA.REQUIREMENTS</v>
          </cell>
          <cell r="B43" t="str">
            <v>Fee - Assistance and advise travellers on visa requirements (no issuance of visa)</v>
          </cell>
          <cell r="C43" t="str">
            <v>Number of occurences</v>
          </cell>
          <cell r="E43">
            <v>10</v>
          </cell>
          <cell r="F43">
            <v>10</v>
          </cell>
          <cell r="G43" t="str">
            <v>Pomilio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>
            <v>0</v>
          </cell>
        </row>
        <row r="44">
          <cell r="A44" t="str">
            <v>POMILIO.FEE.TAXI.RESERVATION</v>
          </cell>
          <cell r="B44" t="str">
            <v>Fee - Booking of car hire with a driver or taxi</v>
          </cell>
          <cell r="C44" t="str">
            <v>Number of bookings</v>
          </cell>
          <cell r="E44">
            <v>17</v>
          </cell>
          <cell r="F44">
            <v>17</v>
          </cell>
          <cell r="G44" t="str">
            <v>Pomilio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</row>
        <row r="45">
          <cell r="A45" t="str">
            <v>POMILIO.FEE.CASH.SERVICES</v>
          </cell>
          <cell r="B45" t="str">
            <v>Fee - Provision of cash/currency exchange, cash advance services</v>
          </cell>
          <cell r="C45" t="str">
            <v>Number of occurences</v>
          </cell>
          <cell r="E45">
            <v>28</v>
          </cell>
          <cell r="F45">
            <v>28</v>
          </cell>
          <cell r="G45" t="str">
            <v>Pomilio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</row>
        <row r="46">
          <cell r="A46" t="str">
            <v>POMILIO.FEE.HELPDESK</v>
          </cell>
          <cell r="B46" t="str">
            <v>Fee - Use of helpdesk and emergency services for reservation 24/7 (outside operating hours)</v>
          </cell>
          <cell r="C46" t="str">
            <v>Number of occurences</v>
          </cell>
          <cell r="E46">
            <v>42</v>
          </cell>
          <cell r="F46">
            <v>42</v>
          </cell>
          <cell r="G46" t="str">
            <v>Pomilio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0</v>
          </cell>
        </row>
        <row r="47">
          <cell r="A47" t="str">
            <v>POMILIO.CATERING.OUTSIDE</v>
          </cell>
          <cell r="B47" t="str">
            <v>Catering - services outside ECDC premises (e.g. restaurants, conference centres, hotels)</v>
          </cell>
          <cell r="C47" t="str">
            <v>Put MaxAmount=1, one line per break</v>
          </cell>
          <cell r="E47">
            <v>335</v>
          </cell>
          <cell r="F47">
            <v>335</v>
          </cell>
          <cell r="G47" t="str">
            <v>Pomilio</v>
          </cell>
          <cell r="I47">
            <v>1</v>
          </cell>
          <cell r="J47">
            <v>0</v>
          </cell>
          <cell r="K47">
            <v>1</v>
          </cell>
          <cell r="L47">
            <v>0</v>
          </cell>
          <cell r="M47">
            <v>1</v>
          </cell>
          <cell r="N47">
            <v>1</v>
          </cell>
          <cell r="O47">
            <v>0</v>
          </cell>
        </row>
        <row r="48">
          <cell r="A48" t="str">
            <v>POMILIO.CATERING.WORKING</v>
          </cell>
          <cell r="B48" t="str">
            <v xml:space="preserve">Catering - working breakfasts, lunches or dinners </v>
          </cell>
          <cell r="C48" t="str">
            <v>Put MaxAmount=1, one line per break</v>
          </cell>
          <cell r="E48">
            <v>426</v>
          </cell>
          <cell r="F48">
            <v>426</v>
          </cell>
          <cell r="G48" t="str">
            <v>Pomilio</v>
          </cell>
          <cell r="I48">
            <v>1</v>
          </cell>
          <cell r="J48">
            <v>0</v>
          </cell>
          <cell r="K48">
            <v>1</v>
          </cell>
          <cell r="L48">
            <v>0</v>
          </cell>
          <cell r="M48">
            <v>1</v>
          </cell>
          <cell r="N48">
            <v>1</v>
          </cell>
          <cell r="O48">
            <v>0</v>
          </cell>
        </row>
        <row r="49">
          <cell r="A49" t="str">
            <v>CATERING.COFFEE_BREAK</v>
          </cell>
          <cell r="B49" t="str">
            <v>Catering - coffee break (estimation)</v>
          </cell>
          <cell r="C49" t="str">
            <v>Put MaxAmount=1, one line per break</v>
          </cell>
          <cell r="E49">
            <v>6</v>
          </cell>
          <cell r="F49">
            <v>9</v>
          </cell>
          <cell r="G49" t="str">
            <v>Pomilio</v>
          </cell>
          <cell r="H49">
            <v>1</v>
          </cell>
          <cell r="I49">
            <v>1</v>
          </cell>
          <cell r="J49">
            <v>0</v>
          </cell>
          <cell r="K49">
            <v>1</v>
          </cell>
          <cell r="L49">
            <v>1</v>
          </cell>
          <cell r="M49">
            <v>1</v>
          </cell>
          <cell r="N49">
            <v>0</v>
          </cell>
          <cell r="O49">
            <v>1</v>
          </cell>
          <cell r="P49" t="str">
            <v>COFFEEBREAK</v>
          </cell>
        </row>
        <row r="50">
          <cell r="A50" t="str">
            <v>CATERING.COFFEE_BREAK.LOCAL</v>
          </cell>
          <cell r="B50" t="str">
            <v>Catering - coffee break (ECDC Caterer)</v>
          </cell>
          <cell r="C50" t="str">
            <v>Put MaxAmount=1, one line per break</v>
          </cell>
          <cell r="E50">
            <v>6</v>
          </cell>
          <cell r="F50">
            <v>9</v>
          </cell>
          <cell r="G50" t="str">
            <v>GREVEN</v>
          </cell>
          <cell r="H50">
            <v>1</v>
          </cell>
          <cell r="I50">
            <v>1</v>
          </cell>
          <cell r="J50">
            <v>0</v>
          </cell>
          <cell r="K50">
            <v>1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 t="str">
            <v>COFFEEBREAK</v>
          </cell>
        </row>
        <row r="51">
          <cell r="A51" t="str">
            <v>CATERING.LUNCH</v>
          </cell>
          <cell r="B51" t="str">
            <v>Catering - lunch (estimation)</v>
          </cell>
          <cell r="C51" t="str">
            <v>Put MaxAmount=1, one line per lunch</v>
          </cell>
          <cell r="E51">
            <v>20</v>
          </cell>
          <cell r="F51">
            <v>30</v>
          </cell>
          <cell r="G51" t="str">
            <v>Pomilio</v>
          </cell>
          <cell r="H51">
            <v>1</v>
          </cell>
          <cell r="I51">
            <v>1</v>
          </cell>
          <cell r="J51">
            <v>0</v>
          </cell>
          <cell r="K51">
            <v>1</v>
          </cell>
          <cell r="L51">
            <v>1</v>
          </cell>
          <cell r="M51">
            <v>0</v>
          </cell>
          <cell r="N51">
            <v>0</v>
          </cell>
          <cell r="O51">
            <v>1</v>
          </cell>
          <cell r="P51" t="str">
            <v>LUNCH</v>
          </cell>
        </row>
        <row r="52">
          <cell r="A52" t="str">
            <v>CATERING.LUNCH.LOCAL</v>
          </cell>
          <cell r="B52" t="str">
            <v>Catering - lunch (ECDC Caterer)</v>
          </cell>
          <cell r="C52" t="str">
            <v>Put MaxAmount=1, one line per lunch</v>
          </cell>
          <cell r="E52">
            <v>20</v>
          </cell>
          <cell r="F52">
            <v>30</v>
          </cell>
          <cell r="G52" t="str">
            <v>GREVEN</v>
          </cell>
          <cell r="H52">
            <v>1</v>
          </cell>
          <cell r="I52">
            <v>1</v>
          </cell>
          <cell r="J52">
            <v>0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 t="str">
            <v>LUNCH</v>
          </cell>
        </row>
        <row r="53">
          <cell r="A53" t="str">
            <v>CATERING.DINNER</v>
          </cell>
          <cell r="B53" t="str">
            <v>Catering - dinner (estimation)</v>
          </cell>
          <cell r="C53" t="str">
            <v>Put MaxAmount=1, one line per dinner</v>
          </cell>
          <cell r="E53">
            <v>60</v>
          </cell>
          <cell r="F53">
            <v>60</v>
          </cell>
          <cell r="G53" t="str">
            <v>Pomilio</v>
          </cell>
          <cell r="H53">
            <v>1</v>
          </cell>
          <cell r="I53">
            <v>1</v>
          </cell>
          <cell r="J53">
            <v>0</v>
          </cell>
          <cell r="K53">
            <v>1</v>
          </cell>
          <cell r="L53">
            <v>1</v>
          </cell>
          <cell r="M53">
            <v>0</v>
          </cell>
          <cell r="N53">
            <v>0</v>
          </cell>
          <cell r="O53">
            <v>1</v>
          </cell>
          <cell r="P53" t="str">
            <v>DINNER</v>
          </cell>
        </row>
        <row r="54">
          <cell r="A54" t="str">
            <v>CATERING.DINNER.LOCAL</v>
          </cell>
          <cell r="B54" t="str">
            <v>Catering - dinner (ECDC Caterer)</v>
          </cell>
          <cell r="C54" t="str">
            <v>Put MaxAmount=1, one line per dinner</v>
          </cell>
          <cell r="E54">
            <v>60</v>
          </cell>
          <cell r="F54">
            <v>60</v>
          </cell>
          <cell r="G54" t="str">
            <v>GREVEN</v>
          </cell>
          <cell r="H54">
            <v>1</v>
          </cell>
          <cell r="I54">
            <v>1</v>
          </cell>
          <cell r="J54">
            <v>0</v>
          </cell>
          <cell r="K54">
            <v>1</v>
          </cell>
          <cell r="L54">
            <v>1</v>
          </cell>
          <cell r="M54">
            <v>0</v>
          </cell>
          <cell r="N54">
            <v>0</v>
          </cell>
          <cell r="O54">
            <v>0</v>
          </cell>
          <cell r="P54" t="str">
            <v>DINNER</v>
          </cell>
        </row>
        <row r="55">
          <cell r="A55" t="str">
            <v>CATERING.SOCIAL EVENT</v>
          </cell>
          <cell r="B55" t="str">
            <v>Catering - social event (estimation)</v>
          </cell>
          <cell r="C55" t="str">
            <v>Put MaxAmount=1, one line per event</v>
          </cell>
          <cell r="E55">
            <v>60</v>
          </cell>
          <cell r="F55">
            <v>60</v>
          </cell>
          <cell r="G55" t="str">
            <v>Pomilio</v>
          </cell>
          <cell r="H55">
            <v>1</v>
          </cell>
          <cell r="I55">
            <v>1</v>
          </cell>
          <cell r="J55">
            <v>0</v>
          </cell>
          <cell r="K55">
            <v>1</v>
          </cell>
          <cell r="L55">
            <v>1</v>
          </cell>
          <cell r="M55">
            <v>0</v>
          </cell>
          <cell r="N55">
            <v>0</v>
          </cell>
          <cell r="O55">
            <v>1</v>
          </cell>
          <cell r="P55" t="str">
            <v/>
          </cell>
        </row>
        <row r="56">
          <cell r="A56" t="str">
            <v>CATERING.FRUIT_BASKET</v>
          </cell>
          <cell r="B56" t="str">
            <v>Catering - fruit basket (estimation)</v>
          </cell>
          <cell r="C56" t="str">
            <v>Number of baskets, one line per break</v>
          </cell>
          <cell r="E56">
            <v>5</v>
          </cell>
          <cell r="F56">
            <v>7.5</v>
          </cell>
          <cell r="G56" t="str">
            <v>Pomilio</v>
          </cell>
          <cell r="H56">
            <v>1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 t="str">
            <v/>
          </cell>
        </row>
        <row r="57">
          <cell r="A57" t="str">
            <v>CATERING.FRUIT_BASKET.LOCAL</v>
          </cell>
          <cell r="B57" t="str">
            <v>Catering - fruit basket (ECDC Caterer)</v>
          </cell>
          <cell r="C57" t="str">
            <v>Number of baskets, one line per break</v>
          </cell>
          <cell r="E57">
            <v>5</v>
          </cell>
          <cell r="F57">
            <v>7.5</v>
          </cell>
          <cell r="G57" t="str">
            <v>GREVEN</v>
          </cell>
          <cell r="H57">
            <v>1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 t="str">
            <v/>
          </cell>
        </row>
        <row r="58">
          <cell r="A58" t="str">
            <v>CATERING.FRUIT_BASKET.CUT.LOCAL</v>
          </cell>
          <cell r="B58" t="str">
            <v>Catering - cut fruit basket (estimation)</v>
          </cell>
          <cell r="C58" t="str">
            <v>Number of baskets, one line per break</v>
          </cell>
          <cell r="E58">
            <v>5</v>
          </cell>
          <cell r="F58">
            <v>7.5</v>
          </cell>
          <cell r="G58" t="str">
            <v>Pomilio</v>
          </cell>
          <cell r="H58">
            <v>1</v>
          </cell>
          <cell r="I58">
            <v>1</v>
          </cell>
          <cell r="J58">
            <v>0</v>
          </cell>
          <cell r="K58">
            <v>1</v>
          </cell>
          <cell r="L58">
            <v>1</v>
          </cell>
          <cell r="M58">
            <v>0</v>
          </cell>
          <cell r="N58">
            <v>0</v>
          </cell>
          <cell r="O58">
            <v>1</v>
          </cell>
          <cell r="P58" t="str">
            <v/>
          </cell>
        </row>
        <row r="59">
          <cell r="A59" t="str">
            <v>POMILIO.TRANSPORT.MANAGEMENT</v>
          </cell>
          <cell r="B59" t="str">
            <v xml:space="preserve">Handling - Management of regular shipping and storage of event material services </v>
          </cell>
          <cell r="C59" t="str">
            <v>Put MaxAmount=1</v>
          </cell>
          <cell r="E59">
            <v>250</v>
          </cell>
          <cell r="F59">
            <v>250</v>
          </cell>
          <cell r="G59" t="str">
            <v>Pomilio</v>
          </cell>
          <cell r="H59">
            <v>0</v>
          </cell>
          <cell r="I59">
            <v>1</v>
          </cell>
          <cell r="J59">
            <v>1</v>
          </cell>
          <cell r="K59">
            <v>1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</row>
        <row r="60">
          <cell r="A60" t="str">
            <v>POMILIO.TRANSPORT.HANDLING</v>
          </cell>
          <cell r="B60" t="str">
            <v xml:space="preserve">Handling - Packaging, transport, shipping, handling, storage or similar services </v>
          </cell>
          <cell r="C60" t="str">
            <v>Number of kilograms</v>
          </cell>
          <cell r="E60">
            <v>140</v>
          </cell>
          <cell r="F60">
            <v>140</v>
          </cell>
          <cell r="G60" t="str">
            <v>Pomilio</v>
          </cell>
          <cell r="H60">
            <v>0</v>
          </cell>
          <cell r="I60">
            <v>1</v>
          </cell>
          <cell r="J60">
            <v>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POMILIO.EXPERT.ONSITE</v>
          </cell>
          <cell r="B61" t="str">
            <v>Expert - Event programme, experts, social and entertainment on site</v>
          </cell>
          <cell r="C61" t="str">
            <v>Number of services</v>
          </cell>
          <cell r="E61">
            <v>337</v>
          </cell>
          <cell r="F61">
            <v>337</v>
          </cell>
          <cell r="G61" t="str">
            <v>Pomilio</v>
          </cell>
          <cell r="H61">
            <v>0</v>
          </cell>
          <cell r="I61">
            <v>1</v>
          </cell>
          <cell r="J61">
            <v>1</v>
          </cell>
          <cell r="K61">
            <v>1</v>
          </cell>
          <cell r="L61">
            <v>0</v>
          </cell>
          <cell r="M61">
            <v>0</v>
          </cell>
          <cell r="N61">
            <v>1</v>
          </cell>
          <cell r="O61">
            <v>0</v>
          </cell>
        </row>
        <row r="62">
          <cell r="A62" t="str">
            <v>POMILIO.EXPERT.FARSITE</v>
          </cell>
          <cell r="B62" t="str">
            <v>Expert - Event programme, experts, social and entertainment far site</v>
          </cell>
          <cell r="C62" t="str">
            <v>Number of services</v>
          </cell>
          <cell r="E62">
            <v>292</v>
          </cell>
          <cell r="F62">
            <v>292</v>
          </cell>
          <cell r="G62" t="str">
            <v>Pomilio</v>
          </cell>
          <cell r="H62">
            <v>0</v>
          </cell>
          <cell r="I62">
            <v>1</v>
          </cell>
          <cell r="J62">
            <v>1</v>
          </cell>
          <cell r="K62">
            <v>1</v>
          </cell>
          <cell r="L62">
            <v>0</v>
          </cell>
          <cell r="M62">
            <v>0</v>
          </cell>
          <cell r="N62">
            <v>1</v>
          </cell>
          <cell r="O62">
            <v>1</v>
          </cell>
        </row>
        <row r="63">
          <cell r="A63" t="str">
            <v>TRANSPORT.BUS.ONEWAY.SEATS50</v>
          </cell>
          <cell r="B63" t="str">
            <v>Transport - bus one way 50 seats</v>
          </cell>
          <cell r="C63" t="str">
            <v>Per segment, one line per leg</v>
          </cell>
          <cell r="E63">
            <v>200</v>
          </cell>
          <cell r="F63">
            <v>300</v>
          </cell>
          <cell r="G63" t="str">
            <v>Pomilio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 t="str">
            <v>TRANSPORT</v>
          </cell>
        </row>
        <row r="64">
          <cell r="A64" t="str">
            <v>TRANSPORT.BUS.ONEWAY.SEATS25</v>
          </cell>
          <cell r="B64" t="str">
            <v>Transport - bus one way 25 seats</v>
          </cell>
          <cell r="C64" t="str">
            <v>Per segment, one line per leg</v>
          </cell>
          <cell r="E64">
            <v>120</v>
          </cell>
          <cell r="F64">
            <v>180</v>
          </cell>
          <cell r="G64" t="str">
            <v>Pomilio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</v>
          </cell>
          <cell r="P64" t="str">
            <v>TRANSPORT</v>
          </cell>
        </row>
        <row r="65">
          <cell r="A65" t="str">
            <v>TRANSPORT.EFSASHUTTLE.ONEWAY.SEATS6TO12.MILANANYAIRPORTTOFROMPARMA</v>
          </cell>
          <cell r="B65" t="str">
            <v>Transport - EFSA shuttle one way Milan any airport &lt;-&gt; Parma 6-12 seats</v>
          </cell>
          <cell r="C65" t="str">
            <v>Per segment, one line per leg</v>
          </cell>
          <cell r="E65">
            <v>413</v>
          </cell>
          <cell r="F65">
            <v>413</v>
          </cell>
          <cell r="G65" t="str">
            <v>EFSA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 t="str">
            <v>TRANSPORT</v>
          </cell>
        </row>
        <row r="66">
          <cell r="A66" t="str">
            <v>TRANSPORT.EFSASHUTTLE.ONEWAY.SEATSGT12.MILANANYAIRPORTTOFROMPARMA</v>
          </cell>
          <cell r="B66" t="str">
            <v>Transport - EFSA shuttle one way Milan any airport &lt;-&gt; Parma &gt;12 seats</v>
          </cell>
          <cell r="C66" t="str">
            <v>Per segment, one line per leg</v>
          </cell>
          <cell r="E66">
            <v>582</v>
          </cell>
          <cell r="F66">
            <v>582</v>
          </cell>
          <cell r="G66" t="str">
            <v>EFSA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</v>
          </cell>
          <cell r="P66" t="str">
            <v>TRANSPORT</v>
          </cell>
        </row>
        <row r="67">
          <cell r="A67" t="str">
            <v>POMILIO.PROTOCOL.MANAGEMENT</v>
          </cell>
          <cell r="B67" t="str">
            <v>Protocol - Management for providing Protocol Service to delegates and participants</v>
          </cell>
          <cell r="C67" t="str">
            <v>Put MaxAmount=1</v>
          </cell>
          <cell r="E67">
            <v>639</v>
          </cell>
          <cell r="F67">
            <v>639</v>
          </cell>
          <cell r="G67" t="str">
            <v>Pomilio</v>
          </cell>
          <cell r="H67">
            <v>0</v>
          </cell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 t="str">
            <v/>
          </cell>
        </row>
        <row r="68">
          <cell r="A68" t="str">
            <v>POMILIO.PROTOCOL.VIP</v>
          </cell>
          <cell r="B68" t="str">
            <v>Protocol - Coordination and advice  VIP planned (Minister or equivalent)</v>
          </cell>
          <cell r="C68" t="str">
            <v>Put MaxAmount=1</v>
          </cell>
          <cell r="E68">
            <v>963</v>
          </cell>
          <cell r="F68">
            <v>963</v>
          </cell>
          <cell r="G68" t="str">
            <v>Pomilio</v>
          </cell>
          <cell r="H68">
            <v>0</v>
          </cell>
          <cell r="I68">
            <v>1</v>
          </cell>
          <cell r="J68">
            <v>1</v>
          </cell>
          <cell r="K68">
            <v>1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 t="str">
            <v/>
          </cell>
        </row>
        <row r="69">
          <cell r="A69" t="str">
            <v>POMILIO.PROTOCOL.VVIP</v>
          </cell>
          <cell r="B69" t="str">
            <v>Protocol - Coordination and advice VVIP</v>
          </cell>
          <cell r="C69" t="str">
            <v>Put MaxAmount=1</v>
          </cell>
          <cell r="E69">
            <v>1200</v>
          </cell>
          <cell r="F69">
            <v>1200</v>
          </cell>
          <cell r="G69" t="str">
            <v>Pomilio</v>
          </cell>
          <cell r="H69">
            <v>0</v>
          </cell>
          <cell r="I69">
            <v>1</v>
          </cell>
          <cell r="J69">
            <v>1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 t="str">
            <v/>
          </cell>
        </row>
        <row r="70">
          <cell r="A70" t="str">
            <v>POMILIO.PROTOCOL.FLAGPOLE.INSIDE</v>
          </cell>
          <cell r="B70" t="str">
            <v>Protocol - Flag and flagpole for inside use</v>
          </cell>
          <cell r="C70" t="str">
            <v>Number of items, one line per day</v>
          </cell>
          <cell r="E70">
            <v>150</v>
          </cell>
          <cell r="F70">
            <v>150</v>
          </cell>
          <cell r="G70" t="str">
            <v>Pomilio</v>
          </cell>
          <cell r="H70">
            <v>0</v>
          </cell>
          <cell r="I70">
            <v>1</v>
          </cell>
          <cell r="J70">
            <v>1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</row>
        <row r="71">
          <cell r="A71" t="str">
            <v>POMILIO.PROTOCOL.FLAGPOLE.OUTSIDE</v>
          </cell>
          <cell r="B71" t="str">
            <v>Protocol - Flag and flagpole for outside use</v>
          </cell>
          <cell r="C71" t="str">
            <v>Number of items, one line per day</v>
          </cell>
          <cell r="E71">
            <v>130</v>
          </cell>
          <cell r="F71">
            <v>130</v>
          </cell>
          <cell r="G71" t="str">
            <v>Pomilio</v>
          </cell>
          <cell r="H71">
            <v>0</v>
          </cell>
          <cell r="I71">
            <v>1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</row>
        <row r="72">
          <cell r="A72" t="str">
            <v>POMILIO.PROTOCOL.FLAG</v>
          </cell>
          <cell r="B72" t="str">
            <v>Protocol - Table flag</v>
          </cell>
          <cell r="C72" t="str">
            <v>Number of items, one line per day</v>
          </cell>
          <cell r="E72">
            <v>5</v>
          </cell>
          <cell r="F72">
            <v>5</v>
          </cell>
          <cell r="G72" t="str">
            <v>Pomilio</v>
          </cell>
          <cell r="H72">
            <v>0</v>
          </cell>
          <cell r="I72">
            <v>1</v>
          </cell>
          <cell r="J72">
            <v>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 t="str">
            <v/>
          </cell>
        </row>
        <row r="73">
          <cell r="A73" t="str">
            <v>POMILIO.PROTOCOL.INVITATION</v>
          </cell>
          <cell r="B73" t="str">
            <v>Protocol - Invitation Card</v>
          </cell>
          <cell r="C73" t="str">
            <v>Number of items</v>
          </cell>
          <cell r="E73">
            <v>10</v>
          </cell>
          <cell r="F73">
            <v>10</v>
          </cell>
          <cell r="G73" t="str">
            <v>Pomilio</v>
          </cell>
          <cell r="H73">
            <v>0</v>
          </cell>
          <cell r="I73">
            <v>1</v>
          </cell>
          <cell r="J73">
            <v>1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/>
        </row>
        <row r="74">
          <cell r="A74" t="str">
            <v>POMILIO.PROTOCOL.SEATING</v>
          </cell>
          <cell r="B74" t="str">
            <v>Protocol - Production of a Seating Plans</v>
          </cell>
          <cell r="C74" t="str">
            <v>Put MaxAmount=1</v>
          </cell>
          <cell r="E74">
            <v>470</v>
          </cell>
          <cell r="F74">
            <v>470</v>
          </cell>
          <cell r="G74" t="str">
            <v>Pomilio</v>
          </cell>
          <cell r="H74">
            <v>0</v>
          </cell>
          <cell r="I74">
            <v>1</v>
          </cell>
          <cell r="J74">
            <v>1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</row>
        <row r="75">
          <cell r="A75" t="str">
            <v>ROOM.AUDITORIUM</v>
          </cell>
          <cell r="B75" t="str">
            <v>Room - auditorium</v>
          </cell>
          <cell r="C75" t="str">
            <v>Number of rooms, one line per day</v>
          </cell>
          <cell r="E75">
            <v>2500</v>
          </cell>
          <cell r="F75">
            <v>3750</v>
          </cell>
          <cell r="G75" t="str">
            <v>Pomilio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1</v>
          </cell>
          <cell r="P75" t="str">
            <v/>
          </cell>
        </row>
        <row r="76">
          <cell r="A76" t="str">
            <v>ROOM.BREAKOUT</v>
          </cell>
          <cell r="B76" t="str">
            <v>Room - breakout session</v>
          </cell>
          <cell r="C76" t="str">
            <v>Number of rooms, one line per day</v>
          </cell>
          <cell r="E76">
            <v>1500</v>
          </cell>
          <cell r="F76">
            <v>2250</v>
          </cell>
          <cell r="G76" t="str">
            <v>Pomilio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 t="str">
            <v/>
          </cell>
        </row>
        <row r="77">
          <cell r="A77" t="str">
            <v>ROOM.MEETING</v>
          </cell>
          <cell r="B77" t="str">
            <v>Room - meeting</v>
          </cell>
          <cell r="C77" t="str">
            <v>Number of rooms, one line per day</v>
          </cell>
          <cell r="E77">
            <v>1000</v>
          </cell>
          <cell r="F77">
            <v>1500</v>
          </cell>
          <cell r="G77" t="str">
            <v>Pomilio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 t="str">
            <v/>
          </cell>
        </row>
        <row r="78">
          <cell r="A78" t="str">
            <v>ROOM.SECRETARIAT</v>
          </cell>
          <cell r="B78" t="str">
            <v>Room - secretariat</v>
          </cell>
          <cell r="C78" t="str">
            <v>Number of rooms, one line per day</v>
          </cell>
          <cell r="E78">
            <v>1000</v>
          </cell>
          <cell r="F78">
            <v>1500</v>
          </cell>
          <cell r="G78" t="str">
            <v>Pomilio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1</v>
          </cell>
          <cell r="P78" t="str">
            <v/>
          </cell>
        </row>
        <row r="79">
          <cell r="A79" t="str">
            <v>ROOM.LANDING</v>
          </cell>
          <cell r="B79" t="str">
            <v>Room - landing zone</v>
          </cell>
          <cell r="C79" t="str">
            <v>Number of rooms, one line per day</v>
          </cell>
          <cell r="E79">
            <v>1000</v>
          </cell>
          <cell r="F79">
            <v>1500</v>
          </cell>
          <cell r="G79" t="str">
            <v>Pomilio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1</v>
          </cell>
          <cell r="P79" t="str">
            <v/>
          </cell>
        </row>
        <row r="80">
          <cell r="A80" t="str">
            <v>ROOM.INTERPRETERS</v>
          </cell>
          <cell r="B80" t="str">
            <v>Room - interpreters</v>
          </cell>
          <cell r="C80" t="str">
            <v>Number of rooms, one line per day</v>
          </cell>
          <cell r="E80">
            <v>1000</v>
          </cell>
          <cell r="F80">
            <v>1500</v>
          </cell>
          <cell r="G80" t="str">
            <v>Pomilio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 t="str">
            <v/>
          </cell>
        </row>
        <row r="81">
          <cell r="A81" t="str">
            <v>POMILIO.EQUIPMENT.MANAGEMENT</v>
          </cell>
          <cell r="B81" t="str">
            <v xml:space="preserve">Equipment - Management for providing A/V, IT, technical equipment and assistance </v>
          </cell>
          <cell r="C81" t="str">
            <v>Put MaxAmount=1</v>
          </cell>
          <cell r="E81">
            <v>1000</v>
          </cell>
          <cell r="F81">
            <v>1500</v>
          </cell>
          <cell r="G81" t="str">
            <v>Pomilio</v>
          </cell>
          <cell r="H81">
            <v>0</v>
          </cell>
          <cell r="I81">
            <v>1</v>
          </cell>
          <cell r="J81">
            <v>1</v>
          </cell>
          <cell r="K81">
            <v>1</v>
          </cell>
          <cell r="L81">
            <v>0</v>
          </cell>
          <cell r="M81">
            <v>0</v>
          </cell>
          <cell r="N81">
            <v>1</v>
          </cell>
          <cell r="O81">
            <v>1</v>
          </cell>
          <cell r="P81" t="str">
            <v/>
          </cell>
        </row>
        <row r="82">
          <cell r="A82" t="str">
            <v>POMILIO.EQUIPMENT.DAY.VIRTUAL</v>
          </cell>
          <cell r="B82" t="str">
            <v xml:space="preserve">Equipment - Audiovisual package day 1 for virtual event </v>
          </cell>
          <cell r="C82" t="str">
            <v>1 = up to 50 participants, one line per day</v>
          </cell>
          <cell r="E82">
            <v>100</v>
          </cell>
          <cell r="F82">
            <v>150</v>
          </cell>
          <cell r="G82" t="str">
            <v>Pomilio</v>
          </cell>
          <cell r="H82">
            <v>0</v>
          </cell>
          <cell r="I82">
            <v>1</v>
          </cell>
          <cell r="J82">
            <v>1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</v>
          </cell>
          <cell r="P82" t="str">
            <v/>
          </cell>
        </row>
        <row r="83">
          <cell r="A83" t="str">
            <v>POMILIO.EQUIPMENT.DAY.HYBRID</v>
          </cell>
          <cell r="B83" t="str">
            <v xml:space="preserve">Equipment - Audiovisual package day 1 for hybrid event </v>
          </cell>
          <cell r="C83" t="str">
            <v>1 = up to 50 participants, one line per day</v>
          </cell>
          <cell r="E83">
            <v>100</v>
          </cell>
          <cell r="F83">
            <v>150</v>
          </cell>
          <cell r="G83" t="str">
            <v>Pomilio</v>
          </cell>
          <cell r="H83">
            <v>0</v>
          </cell>
          <cell r="I83">
            <v>1</v>
          </cell>
          <cell r="J83">
            <v>1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</v>
          </cell>
          <cell r="P83" t="str">
            <v/>
          </cell>
        </row>
        <row r="84">
          <cell r="A84" t="str">
            <v>POMILIO.EQUIPMENT.DAY.PHYSICAL</v>
          </cell>
          <cell r="B84" t="str">
            <v xml:space="preserve">Equipment - Audiovisual package day 1 for physical event </v>
          </cell>
          <cell r="C84" t="str">
            <v>1 = up to 50 participants, one line per day</v>
          </cell>
          <cell r="E84">
            <v>100</v>
          </cell>
          <cell r="F84">
            <v>150</v>
          </cell>
          <cell r="G84" t="str">
            <v>Pomilio</v>
          </cell>
          <cell r="H84">
            <v>0</v>
          </cell>
          <cell r="I84">
            <v>1</v>
          </cell>
          <cell r="J84">
            <v>1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 t="str">
            <v/>
          </cell>
        </row>
        <row r="85">
          <cell r="A85" t="str">
            <v>POMILIO.EQUIPMENT.CONSULTANCY</v>
          </cell>
          <cell r="B85" t="str">
            <v xml:space="preserve">Equipment - Technical consultancy </v>
          </cell>
          <cell r="C85" t="str">
            <v>Put MaxAmount=1</v>
          </cell>
          <cell r="E85">
            <v>200</v>
          </cell>
          <cell r="F85">
            <v>300</v>
          </cell>
          <cell r="G85" t="str">
            <v>Pomilio</v>
          </cell>
          <cell r="H85">
            <v>0</v>
          </cell>
          <cell r="I85">
            <v>1</v>
          </cell>
          <cell r="J85">
            <v>1</v>
          </cell>
          <cell r="K85">
            <v>1</v>
          </cell>
          <cell r="L85">
            <v>0</v>
          </cell>
          <cell r="M85">
            <v>0</v>
          </cell>
          <cell r="N85">
            <v>1</v>
          </cell>
          <cell r="O85">
            <v>1</v>
          </cell>
          <cell r="P85" t="str">
            <v/>
          </cell>
        </row>
        <row r="86">
          <cell r="A86" t="str">
            <v>EQUIPMENT.WIFI</v>
          </cell>
          <cell r="B86" t="str">
            <v>Equipment - WiFi</v>
          </cell>
          <cell r="C86" t="str">
            <v>Number of items, one line per day</v>
          </cell>
          <cell r="E86">
            <v>1000</v>
          </cell>
          <cell r="F86">
            <v>1500</v>
          </cell>
          <cell r="G86" t="str">
            <v>Pomilio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</v>
          </cell>
          <cell r="P86" t="str">
            <v/>
          </cell>
        </row>
        <row r="87">
          <cell r="A87" t="str">
            <v>EQUIPMENT.PROJECTOR</v>
          </cell>
          <cell r="B87" t="str">
            <v>Equipment - projector</v>
          </cell>
          <cell r="C87" t="str">
            <v>Number of items, one line per day</v>
          </cell>
          <cell r="E87">
            <v>100</v>
          </cell>
          <cell r="F87">
            <v>150</v>
          </cell>
          <cell r="G87" t="str">
            <v>Pomilio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 t="str">
            <v/>
          </cell>
        </row>
        <row r="88">
          <cell r="A88" t="str">
            <v>EQUIPMENT.SCREEN</v>
          </cell>
          <cell r="B88" t="str">
            <v>Equipment - screen</v>
          </cell>
          <cell r="C88" t="str">
            <v>Number of items, one line per day</v>
          </cell>
          <cell r="E88">
            <v>100</v>
          </cell>
          <cell r="F88">
            <v>150</v>
          </cell>
          <cell r="G88" t="str">
            <v>Pomilio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1</v>
          </cell>
          <cell r="P88" t="str">
            <v/>
          </cell>
        </row>
        <row r="89">
          <cell r="A89" t="str">
            <v>EQUIPMENT.LAPTOP</v>
          </cell>
          <cell r="B89" t="str">
            <v>Equipment - laptop</v>
          </cell>
          <cell r="C89" t="str">
            <v>Number of items, one line per day</v>
          </cell>
          <cell r="E89">
            <v>100</v>
          </cell>
          <cell r="F89">
            <v>150</v>
          </cell>
          <cell r="G89" t="str">
            <v>Pomilio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</v>
          </cell>
          <cell r="P89" t="str">
            <v/>
          </cell>
        </row>
        <row r="90">
          <cell r="A90" t="str">
            <v>EQUIPMENT.PODIUM</v>
          </cell>
          <cell r="B90" t="str">
            <v>Equipment - podium</v>
          </cell>
          <cell r="C90" t="str">
            <v>Number of items, one line per day</v>
          </cell>
          <cell r="E90">
            <v>200</v>
          </cell>
          <cell r="F90">
            <v>300</v>
          </cell>
          <cell r="G90" t="str">
            <v>Pomilio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</v>
          </cell>
          <cell r="P90" t="str">
            <v/>
          </cell>
        </row>
        <row r="91">
          <cell r="A91" t="str">
            <v>EQUIPMENT.LECTERN</v>
          </cell>
          <cell r="B91" t="str">
            <v>Equipment - lectern</v>
          </cell>
          <cell r="C91" t="str">
            <v>Number of items, one line per day</v>
          </cell>
          <cell r="E91">
            <v>20</v>
          </cell>
          <cell r="F91">
            <v>30</v>
          </cell>
          <cell r="G91" t="str">
            <v>Pomilio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1</v>
          </cell>
          <cell r="P91" t="str">
            <v/>
          </cell>
        </row>
        <row r="92">
          <cell r="A92" t="str">
            <v>EQUIPMENT.DYNAMIC_MICROPHONE</v>
          </cell>
          <cell r="B92" t="str">
            <v>Equipment - dynamic microphone</v>
          </cell>
          <cell r="C92" t="str">
            <v>Number of items, one line per day</v>
          </cell>
          <cell r="E92">
            <v>20</v>
          </cell>
          <cell r="F92">
            <v>30</v>
          </cell>
          <cell r="G92" t="str">
            <v>Pomilio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1</v>
          </cell>
          <cell r="P92" t="str">
            <v/>
          </cell>
        </row>
        <row r="93">
          <cell r="A93" t="str">
            <v>EQUIPMENT.DESKTOP_MICROPHONE</v>
          </cell>
          <cell r="B93" t="str">
            <v>Equipment - desktop microphone</v>
          </cell>
          <cell r="C93" t="str">
            <v>Number of items, one line per day</v>
          </cell>
          <cell r="E93">
            <v>20</v>
          </cell>
          <cell r="F93">
            <v>30</v>
          </cell>
          <cell r="G93" t="str">
            <v>Pomilio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 t="str">
            <v/>
          </cell>
        </row>
        <row r="94">
          <cell r="A94" t="str">
            <v>EQUIPMENT.HEADSET_MICROPHONE</v>
          </cell>
          <cell r="B94" t="str">
            <v>Equipment - headset microphone</v>
          </cell>
          <cell r="C94" t="str">
            <v>Number of items, one line per day</v>
          </cell>
          <cell r="E94">
            <v>20</v>
          </cell>
          <cell r="F94">
            <v>30</v>
          </cell>
          <cell r="G94" t="str">
            <v>Pomilio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 t="str">
            <v/>
          </cell>
        </row>
        <row r="95">
          <cell r="A95" t="str">
            <v>EQUIPMENT.EXTENTION_CORDS</v>
          </cell>
          <cell r="B95" t="str">
            <v>Equipment - extention cords</v>
          </cell>
          <cell r="C95" t="str">
            <v>Number of items, one line per day</v>
          </cell>
          <cell r="E95">
            <v>20</v>
          </cell>
          <cell r="F95">
            <v>30</v>
          </cell>
          <cell r="G95" t="str">
            <v>Pomilio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1</v>
          </cell>
          <cell r="P95" t="str">
            <v/>
          </cell>
        </row>
        <row r="96">
          <cell r="A96" t="str">
            <v>EQUIPMENT.TRANSLATION_BOOTH</v>
          </cell>
          <cell r="B96" t="str">
            <v>Equipment - tranlation booth</v>
          </cell>
          <cell r="C96" t="str">
            <v>Number of items, one line per day</v>
          </cell>
          <cell r="E96">
            <v>500</v>
          </cell>
          <cell r="F96">
            <v>750</v>
          </cell>
          <cell r="G96" t="str">
            <v>Pomilio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  <cell r="P96" t="str">
            <v/>
          </cell>
        </row>
        <row r="97">
          <cell r="A97" t="str">
            <v>EQUIPMENT.VIDEOCONFERENCE</v>
          </cell>
          <cell r="B97" t="str">
            <v>Equipment - videoconference</v>
          </cell>
          <cell r="C97" t="str">
            <v>Number of items, one line per day</v>
          </cell>
          <cell r="E97">
            <v>50</v>
          </cell>
          <cell r="F97">
            <v>75</v>
          </cell>
          <cell r="G97" t="str">
            <v>Pomilio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1</v>
          </cell>
          <cell r="P97" t="str">
            <v/>
          </cell>
        </row>
        <row r="98">
          <cell r="A98" t="str">
            <v>SUPPLIES.PRINTER_A4_A3_A5</v>
          </cell>
          <cell r="B98" t="str">
            <v>Supplies - printer for A3, A4, A5</v>
          </cell>
          <cell r="C98" t="str">
            <v>Number of days</v>
          </cell>
          <cell r="E98">
            <v>150</v>
          </cell>
          <cell r="F98">
            <v>250</v>
          </cell>
          <cell r="G98" t="str">
            <v>Pomilio</v>
          </cell>
          <cell r="H98">
            <v>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</v>
          </cell>
          <cell r="P98" t="str">
            <v/>
          </cell>
        </row>
        <row r="99">
          <cell r="A99" t="str">
            <v>SUPPLIES.PRINTING_PAPER_A4_A3_A5</v>
          </cell>
          <cell r="B99" t="str">
            <v>Supplies - printing paper A4</v>
          </cell>
          <cell r="C99" t="str">
            <v>Number of items (per 1000 papers)</v>
          </cell>
          <cell r="E99">
            <v>20</v>
          </cell>
          <cell r="F99">
            <v>30</v>
          </cell>
          <cell r="G99" t="str">
            <v>Pomilio</v>
          </cell>
          <cell r="H99">
            <v>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</v>
          </cell>
          <cell r="P99" t="str">
            <v/>
          </cell>
        </row>
        <row r="100">
          <cell r="A100" t="str">
            <v>SUPPLIES.WATER_BOTTLE</v>
          </cell>
          <cell r="B100" t="str">
            <v>Supplies - water bottle</v>
          </cell>
          <cell r="C100" t="str">
            <v>Number of items</v>
          </cell>
          <cell r="E100">
            <v>5</v>
          </cell>
          <cell r="F100">
            <v>7.5</v>
          </cell>
          <cell r="G100" t="str">
            <v>Pomilio</v>
          </cell>
          <cell r="H100">
            <v>1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</v>
          </cell>
          <cell r="P100" t="str">
            <v/>
          </cell>
        </row>
        <row r="101">
          <cell r="A101" t="str">
            <v>SUPPLIES.PEN</v>
          </cell>
          <cell r="B101" t="str">
            <v>Supplies - pen</v>
          </cell>
          <cell r="C101" t="str">
            <v>Number of items</v>
          </cell>
          <cell r="E101">
            <v>1</v>
          </cell>
          <cell r="F101">
            <v>1.5</v>
          </cell>
          <cell r="G101" t="str">
            <v>Pomilio</v>
          </cell>
          <cell r="H101">
            <v>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</v>
          </cell>
          <cell r="P101" t="str">
            <v/>
          </cell>
        </row>
        <row r="102">
          <cell r="A102" t="str">
            <v>SUPPLIES.NOTEPAD</v>
          </cell>
          <cell r="B102" t="str">
            <v>Supplies - notepad</v>
          </cell>
          <cell r="C102" t="str">
            <v>Number of items</v>
          </cell>
          <cell r="E102">
            <v>5</v>
          </cell>
          <cell r="F102">
            <v>7.5</v>
          </cell>
          <cell r="G102" t="str">
            <v>Pomilio</v>
          </cell>
          <cell r="H102">
            <v>1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</v>
          </cell>
          <cell r="P102" t="str">
            <v/>
          </cell>
        </row>
        <row r="103">
          <cell r="A103" t="str">
            <v>SUPPLIES.FLIPCHART</v>
          </cell>
          <cell r="B103" t="str">
            <v>Supplies - flipchart</v>
          </cell>
          <cell r="C103" t="str">
            <v>Number of items</v>
          </cell>
          <cell r="E103">
            <v>20</v>
          </cell>
          <cell r="F103">
            <v>30</v>
          </cell>
          <cell r="G103" t="str">
            <v>Pomilio</v>
          </cell>
          <cell r="H103">
            <v>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 t="str">
            <v/>
          </cell>
        </row>
        <row r="104">
          <cell r="A104" t="str">
            <v>SUPPLIES.MARKER_SET</v>
          </cell>
          <cell r="B104" t="str">
            <v>Supplies - marker set</v>
          </cell>
          <cell r="C104" t="str">
            <v>Number of items</v>
          </cell>
          <cell r="E104">
            <v>10</v>
          </cell>
          <cell r="F104">
            <v>15</v>
          </cell>
          <cell r="G104" t="str">
            <v>Pomilio</v>
          </cell>
          <cell r="H104">
            <v>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 t="str">
            <v/>
          </cell>
        </row>
        <row r="105">
          <cell r="A105" t="str">
            <v>SUPPLIES.NAME_BADGE</v>
          </cell>
          <cell r="B105" t="str">
            <v>Supplies - name badge</v>
          </cell>
          <cell r="C105" t="str">
            <v>Number of items</v>
          </cell>
          <cell r="E105">
            <v>2</v>
          </cell>
          <cell r="F105">
            <v>3</v>
          </cell>
          <cell r="G105" t="str">
            <v>Pomilio</v>
          </cell>
          <cell r="H105">
            <v>1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 t="str">
            <v/>
          </cell>
        </row>
        <row r="106">
          <cell r="A106" t="str">
            <v>SUPPLIES.NAME_PLATE</v>
          </cell>
          <cell r="B106" t="str">
            <v>Supplies - name plate</v>
          </cell>
          <cell r="C106" t="str">
            <v>Number of items</v>
          </cell>
          <cell r="E106">
            <v>5</v>
          </cell>
          <cell r="F106">
            <v>7.5</v>
          </cell>
          <cell r="G106" t="str">
            <v>Pomilio</v>
          </cell>
          <cell r="H106">
            <v>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</v>
          </cell>
          <cell r="P106" t="str">
            <v/>
          </cell>
        </row>
        <row r="107">
          <cell r="A107" t="str">
            <v>POMILIO.COMMUNICATION.MANAGEMENT</v>
          </cell>
          <cell r="B107" t="str">
            <v xml:space="preserve">Communication - Management for defining and/or implementing a communication strategy for an event </v>
          </cell>
          <cell r="C107" t="str">
            <v>Put MaxAmount=1</v>
          </cell>
          <cell r="E107">
            <v>665</v>
          </cell>
          <cell r="F107">
            <v>665</v>
          </cell>
          <cell r="G107" t="str">
            <v>Pomilio</v>
          </cell>
          <cell r="H107">
            <v>0</v>
          </cell>
          <cell r="I107">
            <v>1</v>
          </cell>
          <cell r="J107">
            <v>1</v>
          </cell>
          <cell r="K107">
            <v>1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 t="str">
            <v/>
          </cell>
        </row>
        <row r="108">
          <cell r="A108" t="str">
            <v>POMILIO.COMMUNICATION.STRATEGY</v>
          </cell>
          <cell r="B108" t="str">
            <v xml:space="preserve">Communication - Defining and implementing a communication strategy for an event </v>
          </cell>
          <cell r="C108" t="str">
            <v>Put MaxAmount=1</v>
          </cell>
          <cell r="E108">
            <v>1180</v>
          </cell>
          <cell r="F108">
            <v>1180</v>
          </cell>
          <cell r="G108" t="str">
            <v>Pomilio</v>
          </cell>
          <cell r="H108">
            <v>0</v>
          </cell>
          <cell r="I108">
            <v>1</v>
          </cell>
          <cell r="J108">
            <v>1</v>
          </cell>
          <cell r="K108">
            <v>1</v>
          </cell>
          <cell r="L108">
            <v>0</v>
          </cell>
          <cell r="M108">
            <v>0</v>
          </cell>
          <cell r="N108">
            <v>1</v>
          </cell>
          <cell r="O108">
            <v>0</v>
          </cell>
          <cell r="P108" t="str">
            <v/>
          </cell>
        </row>
        <row r="109">
          <cell r="A109" t="str">
            <v>POMILIO.COMMUNICATION.MEDIA.MONITORING</v>
          </cell>
          <cell r="B109" t="str">
            <v xml:space="preserve">Communication - Media (including social media) management, monitoring and reporting </v>
          </cell>
          <cell r="C109" t="str">
            <v>Put MaxAmount=1</v>
          </cell>
          <cell r="E109">
            <v>418</v>
          </cell>
          <cell r="F109">
            <v>418</v>
          </cell>
          <cell r="G109" t="str">
            <v>Pomilio</v>
          </cell>
          <cell r="H109">
            <v>0</v>
          </cell>
          <cell r="I109">
            <v>1</v>
          </cell>
          <cell r="J109">
            <v>1</v>
          </cell>
          <cell r="K109">
            <v>1</v>
          </cell>
          <cell r="L109">
            <v>0</v>
          </cell>
          <cell r="M109">
            <v>0</v>
          </cell>
          <cell r="N109">
            <v>1</v>
          </cell>
          <cell r="O109">
            <v>0</v>
          </cell>
          <cell r="P109" t="str">
            <v/>
          </cell>
        </row>
        <row r="110">
          <cell r="A110" t="str">
            <v>POMILIO.COMMUNICATION.MEDIA.REPORTING</v>
          </cell>
          <cell r="B110" t="str">
            <v xml:space="preserve">Communication - Post-event media (including social media) reporting </v>
          </cell>
          <cell r="C110" t="str">
            <v>Put MaxAmount=1</v>
          </cell>
          <cell r="E110">
            <v>325</v>
          </cell>
          <cell r="F110">
            <v>325</v>
          </cell>
          <cell r="G110" t="str">
            <v>Pomilio</v>
          </cell>
          <cell r="H110">
            <v>0</v>
          </cell>
          <cell r="I110">
            <v>1</v>
          </cell>
          <cell r="J110">
            <v>1</v>
          </cell>
          <cell r="K110">
            <v>1</v>
          </cell>
          <cell r="L110">
            <v>0</v>
          </cell>
          <cell r="M110">
            <v>0</v>
          </cell>
          <cell r="N110">
            <v>1</v>
          </cell>
          <cell r="O110">
            <v>0</v>
          </cell>
          <cell r="P110" t="str">
            <v/>
          </cell>
        </row>
        <row r="111">
          <cell r="A111" t="str">
            <v>POMILIO.COMMUNICATION.WEBSITE</v>
          </cell>
          <cell r="B111" t="str">
            <v xml:space="preserve">Communication - Developing and managing an event website (5 sub-pages) </v>
          </cell>
          <cell r="C111" t="str">
            <v>Put MaxAmount=1</v>
          </cell>
          <cell r="E111">
            <v>1170</v>
          </cell>
          <cell r="F111">
            <v>1170</v>
          </cell>
          <cell r="G111" t="str">
            <v>Pomilio</v>
          </cell>
          <cell r="H111">
            <v>0</v>
          </cell>
          <cell r="I111">
            <v>1</v>
          </cell>
          <cell r="J111">
            <v>1</v>
          </cell>
          <cell r="K111">
            <v>1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 t="str">
            <v/>
          </cell>
        </row>
        <row r="112">
          <cell r="A112" t="str">
            <v>POMILIO.COMMUNICATION.APP</v>
          </cell>
          <cell r="B112" t="str">
            <v xml:space="preserve">Communication - Developing, providing, and managing an event app </v>
          </cell>
          <cell r="C112" t="str">
            <v>Put MaxAmount=1</v>
          </cell>
          <cell r="E112">
            <v>1439</v>
          </cell>
          <cell r="F112">
            <v>1439</v>
          </cell>
          <cell r="G112" t="str">
            <v>Pomilio</v>
          </cell>
          <cell r="H112">
            <v>0</v>
          </cell>
          <cell r="I112">
            <v>1</v>
          </cell>
          <cell r="J112">
            <v>1</v>
          </cell>
          <cell r="K112">
            <v>1</v>
          </cell>
          <cell r="L112">
            <v>0</v>
          </cell>
          <cell r="M112">
            <v>0</v>
          </cell>
          <cell r="N112">
            <v>1</v>
          </cell>
          <cell r="O112">
            <v>0</v>
          </cell>
          <cell r="P112" t="str">
            <v/>
          </cell>
        </row>
        <row r="113">
          <cell r="A113" t="str">
            <v>POMILIO.COMMUNICATION.IDENTITY</v>
          </cell>
          <cell r="B113" t="str">
            <v xml:space="preserve">Communication - Creation of a visual identity, including necessary adaptations </v>
          </cell>
          <cell r="C113" t="str">
            <v>Put MaxAmount=1</v>
          </cell>
          <cell r="E113">
            <v>1012</v>
          </cell>
          <cell r="F113">
            <v>1012</v>
          </cell>
          <cell r="G113" t="str">
            <v>Pomilio</v>
          </cell>
          <cell r="H113">
            <v>0</v>
          </cell>
          <cell r="I113">
            <v>1</v>
          </cell>
          <cell r="J113">
            <v>1</v>
          </cell>
          <cell r="K113">
            <v>1</v>
          </cell>
          <cell r="L113">
            <v>0</v>
          </cell>
          <cell r="M113">
            <v>0</v>
          </cell>
          <cell r="N113">
            <v>1</v>
          </cell>
          <cell r="O113">
            <v>0</v>
          </cell>
          <cell r="P113" t="str">
            <v/>
          </cell>
        </row>
        <row r="114">
          <cell r="A114" t="str">
            <v>POMILIO.COMMUNICATION.TEMPLATES</v>
          </cell>
          <cell r="B114" t="str">
            <v xml:space="preserve">Communication - Provision of presentation templates for the event (MS PowerPoint templates or similar) </v>
          </cell>
          <cell r="C114" t="str">
            <v>Put MaxAmount=1</v>
          </cell>
          <cell r="E114">
            <v>510</v>
          </cell>
          <cell r="F114">
            <v>510</v>
          </cell>
          <cell r="G114" t="str">
            <v>Pomilio</v>
          </cell>
          <cell r="H114">
            <v>0</v>
          </cell>
          <cell r="I114">
            <v>1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 t="str">
            <v/>
          </cell>
        </row>
        <row r="115">
          <cell r="A115" t="str">
            <v>POMILIO.COMMUNICATION.PROGRAMME</v>
          </cell>
          <cell r="B115" t="str">
            <v xml:space="preserve">Communication - Conference programme, including compiling content and layout A4 recto verso </v>
          </cell>
          <cell r="C115" t="str">
            <v>Put MaxAmount=1</v>
          </cell>
          <cell r="E115">
            <v>122</v>
          </cell>
          <cell r="F115">
            <v>122</v>
          </cell>
          <cell r="G115" t="str">
            <v>Pomilio</v>
          </cell>
          <cell r="H115">
            <v>0</v>
          </cell>
          <cell r="I115">
            <v>1</v>
          </cell>
          <cell r="J115">
            <v>1</v>
          </cell>
          <cell r="K115">
            <v>1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 t="str">
            <v/>
          </cell>
        </row>
        <row r="116">
          <cell r="A116" t="str">
            <v>POMILIO.COMMUNICATION.DOCUMENTS</v>
          </cell>
          <cell r="B116" t="str">
            <v xml:space="preserve">Communication - Drafting documents related to the event  (A4 page) </v>
          </cell>
          <cell r="C116" t="str">
            <v>Number of items</v>
          </cell>
          <cell r="E116">
            <v>470</v>
          </cell>
          <cell r="F116">
            <v>470</v>
          </cell>
          <cell r="G116" t="str">
            <v>Pomilio</v>
          </cell>
          <cell r="H116">
            <v>0</v>
          </cell>
          <cell r="I116">
            <v>1</v>
          </cell>
          <cell r="J116">
            <v>1</v>
          </cell>
          <cell r="K116">
            <v>1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/>
        </row>
        <row r="117">
          <cell r="A117" t="str">
            <v>POMILIO.COMMUNICATION.VIDEO</v>
          </cell>
          <cell r="B117" t="str">
            <v xml:space="preserve">Communication - Creation and provision of a 3- minute video clip, including shooting of footage and editing </v>
          </cell>
          <cell r="C117" t="str">
            <v>Number of items</v>
          </cell>
          <cell r="E117">
            <v>1830</v>
          </cell>
          <cell r="F117">
            <v>1830</v>
          </cell>
          <cell r="G117" t="str">
            <v>Pomilio</v>
          </cell>
          <cell r="H117">
            <v>0</v>
          </cell>
          <cell r="I117">
            <v>1</v>
          </cell>
          <cell r="J117">
            <v>1</v>
          </cell>
          <cell r="K117">
            <v>1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/>
        </row>
        <row r="118">
          <cell r="A118" t="str">
            <v>POMILIO.COMMUNICATION.ROLLUP</v>
          </cell>
          <cell r="B118" t="str">
            <v xml:space="preserve">Communication - Roll-up (minimum 2m x 1m) </v>
          </cell>
          <cell r="C118" t="str">
            <v>Number of items</v>
          </cell>
          <cell r="E118">
            <v>230</v>
          </cell>
          <cell r="F118">
            <v>230</v>
          </cell>
          <cell r="G118" t="str">
            <v>Pomilio</v>
          </cell>
          <cell r="H118">
            <v>0</v>
          </cell>
          <cell r="I118">
            <v>1</v>
          </cell>
          <cell r="J118">
            <v>1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</row>
        <row r="119">
          <cell r="A119" t="str">
            <v>POMILIO.COMMUNICATION.POSTER.A0</v>
          </cell>
          <cell r="B119" t="str">
            <v>Communication - Poster A0</v>
          </cell>
          <cell r="C119" t="str">
            <v>Number of items</v>
          </cell>
          <cell r="E119">
            <v>60</v>
          </cell>
          <cell r="F119">
            <v>60</v>
          </cell>
          <cell r="G119" t="str">
            <v>Pomilio</v>
          </cell>
          <cell r="H119">
            <v>0</v>
          </cell>
          <cell r="I119">
            <v>1</v>
          </cell>
          <cell r="J119">
            <v>1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</row>
        <row r="120">
          <cell r="A120" t="str">
            <v>POMILIO.COMMUNICATION.POSTER.A1</v>
          </cell>
          <cell r="B120" t="str">
            <v>Communication - Poster A1</v>
          </cell>
          <cell r="C120" t="str">
            <v>Number of items</v>
          </cell>
          <cell r="E120">
            <v>45</v>
          </cell>
          <cell r="F120">
            <v>45</v>
          </cell>
          <cell r="G120" t="str">
            <v>Pomilio</v>
          </cell>
          <cell r="H120">
            <v>0</v>
          </cell>
          <cell r="I120">
            <v>1</v>
          </cell>
          <cell r="J120">
            <v>1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</row>
        <row r="121">
          <cell r="A121" t="str">
            <v>POMILIO.COMMUNICATION.PEN</v>
          </cell>
          <cell r="B121" t="str">
            <v>Communication - Pen</v>
          </cell>
          <cell r="C121" t="str">
            <v>Number of items</v>
          </cell>
          <cell r="E121">
            <v>3</v>
          </cell>
          <cell r="F121">
            <v>3</v>
          </cell>
          <cell r="G121" t="str">
            <v>Pomilio</v>
          </cell>
          <cell r="H121">
            <v>0</v>
          </cell>
          <cell r="I121">
            <v>1</v>
          </cell>
          <cell r="J121">
            <v>1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</row>
        <row r="122">
          <cell r="A122" t="str">
            <v>POMILIO.COMMUNICATION.BAG</v>
          </cell>
          <cell r="B122" t="str">
            <v>Communication - Bag</v>
          </cell>
          <cell r="C122" t="str">
            <v>Number of items</v>
          </cell>
          <cell r="E122">
            <v>6</v>
          </cell>
          <cell r="F122">
            <v>6</v>
          </cell>
          <cell r="G122" t="str">
            <v>Pomilio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/>
        </row>
        <row r="123">
          <cell r="A123" t="str">
            <v>POMILIO.COMMUNICATION.USB</v>
          </cell>
          <cell r="B123" t="str">
            <v>Communication - USB key (minimum 4GB)</v>
          </cell>
          <cell r="C123" t="str">
            <v>Number of items</v>
          </cell>
          <cell r="E123">
            <v>9</v>
          </cell>
          <cell r="F123">
            <v>9</v>
          </cell>
          <cell r="G123" t="str">
            <v>Pomilio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</row>
        <row r="124">
          <cell r="A124" t="str">
            <v>POMILIO.COMMUNICATION.BOTTLE</v>
          </cell>
          <cell r="B124" t="str">
            <v>Communication - Reusable non-plastic drinking bottle</v>
          </cell>
          <cell r="C124" t="str">
            <v>Number of items</v>
          </cell>
          <cell r="E124">
            <v>10</v>
          </cell>
          <cell r="F124">
            <v>10</v>
          </cell>
          <cell r="G124" t="str">
            <v>Pomilio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</row>
        <row r="125">
          <cell r="A125" t="str">
            <v>POMILIO.SIGNPOSTING.MANAGEMENT</v>
          </cell>
          <cell r="B125" t="str">
            <v>Signposting - Management for providing a Signposting concept services</v>
          </cell>
          <cell r="C125" t="str">
            <v>Put MaxAmount=1</v>
          </cell>
          <cell r="E125">
            <v>654</v>
          </cell>
          <cell r="F125">
            <v>654</v>
          </cell>
          <cell r="G125" t="str">
            <v>Pomilio</v>
          </cell>
          <cell r="H125">
            <v>0</v>
          </cell>
          <cell r="I125">
            <v>1</v>
          </cell>
          <cell r="J125">
            <v>1</v>
          </cell>
          <cell r="K125">
            <v>1</v>
          </cell>
          <cell r="L125">
            <v>0</v>
          </cell>
          <cell r="M125">
            <v>0</v>
          </cell>
          <cell r="N125">
            <v>1</v>
          </cell>
          <cell r="O125">
            <v>0</v>
          </cell>
          <cell r="P125"/>
        </row>
        <row r="126">
          <cell r="A126" t="str">
            <v>POMILIO.SIGNPOSTING.CONCEPT</v>
          </cell>
          <cell r="B126" t="str">
            <v>Signposting - Concept</v>
          </cell>
          <cell r="C126" t="str">
            <v>Put MaxAmount=1</v>
          </cell>
          <cell r="E126">
            <v>300</v>
          </cell>
          <cell r="F126">
            <v>300</v>
          </cell>
          <cell r="G126" t="str">
            <v>Pomilio</v>
          </cell>
          <cell r="H126">
            <v>0</v>
          </cell>
          <cell r="I126">
            <v>1</v>
          </cell>
          <cell r="J126">
            <v>1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</row>
        <row r="127">
          <cell r="A127" t="str">
            <v>POMILIO.SIGNPOSTING.BANNER.INSIDE</v>
          </cell>
          <cell r="B127" t="str">
            <v>Signposting - Banner for inside use</v>
          </cell>
          <cell r="C127" t="str">
            <v>Number of square meters</v>
          </cell>
          <cell r="E127">
            <v>35</v>
          </cell>
          <cell r="F127">
            <v>35</v>
          </cell>
          <cell r="G127" t="str">
            <v>Pomilio</v>
          </cell>
          <cell r="H127">
            <v>0</v>
          </cell>
          <cell r="I127">
            <v>1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/>
        </row>
        <row r="128">
          <cell r="A128" t="str">
            <v>POMILIO.SIGNPOSTING.BANNER.OUTSIDE</v>
          </cell>
          <cell r="B128" t="str">
            <v>Signposting - Banner for outside use</v>
          </cell>
          <cell r="C128" t="str">
            <v>Number of square meters</v>
          </cell>
          <cell r="E128">
            <v>40</v>
          </cell>
          <cell r="F128">
            <v>40</v>
          </cell>
          <cell r="G128" t="str">
            <v>Pomilio</v>
          </cell>
          <cell r="H128">
            <v>0</v>
          </cell>
          <cell r="I128">
            <v>1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/>
        </row>
        <row r="129">
          <cell r="A129" t="str">
            <v>POMILIO.SIGNPOSTING.BACKDROP</v>
          </cell>
          <cell r="B129" t="str">
            <v>Signposting - Backdrop</v>
          </cell>
          <cell r="C129" t="str">
            <v>Number of square meters</v>
          </cell>
          <cell r="E129">
            <v>60</v>
          </cell>
          <cell r="F129">
            <v>60</v>
          </cell>
          <cell r="G129" t="str">
            <v>Pomilio</v>
          </cell>
          <cell r="H129">
            <v>0</v>
          </cell>
          <cell r="I129">
            <v>1</v>
          </cell>
          <cell r="J129">
            <v>1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/>
        </row>
        <row r="130">
          <cell r="A130" t="str">
            <v>POMILIO.SIGNPOSTING.STAND</v>
          </cell>
          <cell r="B130" t="str">
            <v>Signposting - Pop-up stand (minimum 2m x 3m)</v>
          </cell>
          <cell r="C130" t="str">
            <v>Number of items</v>
          </cell>
          <cell r="E130">
            <v>450</v>
          </cell>
          <cell r="F130">
            <v>450</v>
          </cell>
          <cell r="G130" t="str">
            <v>Pomilio</v>
          </cell>
          <cell r="H130">
            <v>0</v>
          </cell>
          <cell r="I130">
            <v>1</v>
          </cell>
          <cell r="J130">
            <v>1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/>
        </row>
        <row r="131">
          <cell r="A131" t="str">
            <v>POMILIO.SIGNPOSTING.SIGN</v>
          </cell>
          <cell r="B131" t="str">
            <v>Signposting - Self-supporting, customisable sign, at least A2 size</v>
          </cell>
          <cell r="C131" t="str">
            <v>Number of items</v>
          </cell>
          <cell r="E131">
            <v>150</v>
          </cell>
          <cell r="F131">
            <v>150</v>
          </cell>
          <cell r="G131" t="str">
            <v>Pomilio</v>
          </cell>
          <cell r="H131">
            <v>0</v>
          </cell>
          <cell r="I131">
            <v>1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/>
        </row>
        <row r="132">
          <cell r="A132" t="str">
            <v>POMILIO.SIGNPOSTING.BEACHFLAG</v>
          </cell>
          <cell r="B132" t="str">
            <v>Signposting - Beach flag (minimum 3m high)</v>
          </cell>
          <cell r="C132" t="str">
            <v>Number of items</v>
          </cell>
          <cell r="E132">
            <v>300</v>
          </cell>
          <cell r="F132">
            <v>300</v>
          </cell>
          <cell r="G132" t="str">
            <v>Pomilio</v>
          </cell>
          <cell r="H132">
            <v>0</v>
          </cell>
          <cell r="I132">
            <v>1</v>
          </cell>
          <cell r="J132">
            <v>1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/>
        </row>
        <row r="133">
          <cell r="A133" t="str">
            <v>POMILIO.SIGNPOSTING.SCREEN.SMALL</v>
          </cell>
          <cell r="B133" t="str">
            <v>Signposting - Screen for signposting - small (up to 40")</v>
          </cell>
          <cell r="C133" t="str">
            <v>Number of items, one line per day</v>
          </cell>
          <cell r="E133">
            <v>270</v>
          </cell>
          <cell r="F133">
            <v>270</v>
          </cell>
          <cell r="G133" t="str">
            <v>Pomilio</v>
          </cell>
          <cell r="H133">
            <v>0</v>
          </cell>
          <cell r="I133">
            <v>1</v>
          </cell>
          <cell r="J133">
            <v>1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</row>
        <row r="134">
          <cell r="A134" t="str">
            <v>POMILIO.SIGNPOSTING.SCREEN.LARGE</v>
          </cell>
          <cell r="B134" t="str">
            <v>Signposting - Screen for signposting - large (up to 50")</v>
          </cell>
          <cell r="C134" t="str">
            <v>Number of items, one line per day</v>
          </cell>
          <cell r="E134">
            <v>350</v>
          </cell>
          <cell r="F134">
            <v>350</v>
          </cell>
          <cell r="G134" t="str">
            <v>Pomilio</v>
          </cell>
          <cell r="H134">
            <v>0</v>
          </cell>
          <cell r="I134">
            <v>1</v>
          </cell>
          <cell r="J134">
            <v>1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/>
        </row>
        <row r="135">
          <cell r="A135" t="str">
            <v>POMILIO.SIGNPOSTING.NAMEPLATE</v>
          </cell>
          <cell r="B135" t="str">
            <v>Signposting - Nameplate</v>
          </cell>
          <cell r="C135" t="str">
            <v>Number of items</v>
          </cell>
          <cell r="E135">
            <v>2</v>
          </cell>
          <cell r="F135">
            <v>2</v>
          </cell>
          <cell r="G135" t="str">
            <v>Pomilio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</row>
        <row r="136">
          <cell r="A136" t="str">
            <v>POMILIO.POSTEVENT.MANAGEMENT</v>
          </cell>
          <cell r="B136" t="str">
            <v>Post-event - Management for providing post-event evaluation and reporting services</v>
          </cell>
          <cell r="C136" t="str">
            <v>Put MaxAmount=1</v>
          </cell>
          <cell r="E136">
            <v>200</v>
          </cell>
          <cell r="F136">
            <v>200</v>
          </cell>
          <cell r="G136" t="str">
            <v>Pomilio</v>
          </cell>
          <cell r="H136">
            <v>0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0</v>
          </cell>
          <cell r="N136">
            <v>1</v>
          </cell>
          <cell r="O136">
            <v>0</v>
          </cell>
          <cell r="P136" t="str">
            <v/>
          </cell>
        </row>
        <row r="137">
          <cell r="A137" t="str">
            <v>POMILIO.POSTEVENT.REPORTING</v>
          </cell>
          <cell r="B137" t="str">
            <v>Post-event - Evaluation and reporting services</v>
          </cell>
          <cell r="C137" t="str">
            <v>Put MaxAmount=1</v>
          </cell>
          <cell r="E137">
            <v>420</v>
          </cell>
          <cell r="F137">
            <v>420</v>
          </cell>
          <cell r="G137" t="str">
            <v>Pomilio</v>
          </cell>
          <cell r="H137">
            <v>0</v>
          </cell>
          <cell r="I137">
            <v>1</v>
          </cell>
          <cell r="J137">
            <v>1</v>
          </cell>
          <cell r="K137">
            <v>1</v>
          </cell>
          <cell r="L137">
            <v>0</v>
          </cell>
          <cell r="M137">
            <v>0</v>
          </cell>
          <cell r="N137">
            <v>1</v>
          </cell>
          <cell r="O137">
            <v>0</v>
          </cell>
          <cell r="P137" t="str">
            <v/>
          </cell>
        </row>
        <row r="138">
          <cell r="A138" t="str">
            <v>POMILIO.STAFF.ONSITE</v>
          </cell>
          <cell r="B138" t="str">
            <v>Personnel - Management for providing local staff on-site (at event location)</v>
          </cell>
          <cell r="C138" t="str">
            <v>Number of services</v>
          </cell>
          <cell r="E138">
            <v>305</v>
          </cell>
          <cell r="F138">
            <v>305</v>
          </cell>
          <cell r="G138" t="str">
            <v>Pomilio</v>
          </cell>
          <cell r="H138">
            <v>0</v>
          </cell>
          <cell r="I138">
            <v>1</v>
          </cell>
          <cell r="J138">
            <v>1</v>
          </cell>
          <cell r="K138">
            <v>1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/>
        </row>
        <row r="139">
          <cell r="A139" t="str">
            <v>POMILIO.SECRETARIAL.MANAGEMENT</v>
          </cell>
          <cell r="B139" t="str">
            <v>Personnel - Management for providing Secretarial services</v>
          </cell>
          <cell r="C139" t="str">
            <v>Number of services</v>
          </cell>
          <cell r="E139">
            <v>417</v>
          </cell>
          <cell r="F139">
            <v>417</v>
          </cell>
          <cell r="G139" t="str">
            <v>Pomilio</v>
          </cell>
          <cell r="H139">
            <v>0</v>
          </cell>
          <cell r="I139">
            <v>1</v>
          </cell>
          <cell r="J139">
            <v>1</v>
          </cell>
          <cell r="K139">
            <v>1</v>
          </cell>
          <cell r="L139">
            <v>0</v>
          </cell>
          <cell r="M139">
            <v>0</v>
          </cell>
          <cell r="N139">
            <v>1</v>
          </cell>
          <cell r="O139">
            <v>0</v>
          </cell>
          <cell r="P139"/>
        </row>
        <row r="140">
          <cell r="A140" t="str">
            <v>POMILIO.SECURITY.MANAGEMENT</v>
          </cell>
          <cell r="B140" t="str">
            <v>Personnel - Management for provision of safety and security services</v>
          </cell>
          <cell r="C140" t="str">
            <v>Person-days, one line per day</v>
          </cell>
          <cell r="E140">
            <v>713</v>
          </cell>
          <cell r="F140">
            <v>713</v>
          </cell>
          <cell r="G140" t="str">
            <v>Pomilio</v>
          </cell>
          <cell r="H140">
            <v>0</v>
          </cell>
          <cell r="I140">
            <v>1</v>
          </cell>
          <cell r="J140">
            <v>1</v>
          </cell>
          <cell r="K140">
            <v>1</v>
          </cell>
          <cell r="L140">
            <v>0</v>
          </cell>
          <cell r="M140">
            <v>0</v>
          </cell>
          <cell r="N140">
            <v>1</v>
          </cell>
          <cell r="O140">
            <v>0</v>
          </cell>
          <cell r="P140" t="str">
            <v/>
          </cell>
        </row>
        <row r="141">
          <cell r="A141" t="str">
            <v>PERSONNEL.INTERPRETER</v>
          </cell>
          <cell r="B141" t="str">
            <v>Personnel - interpreter</v>
          </cell>
          <cell r="C141" t="str">
            <v>Person-days, one line per day</v>
          </cell>
          <cell r="E141">
            <v>930</v>
          </cell>
          <cell r="F141">
            <v>930</v>
          </cell>
          <cell r="G141" t="str">
            <v>DG_INTERPRETATION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</row>
        <row r="142">
          <cell r="A142" t="str">
            <v>PERSONNEL.SECURITY.COORDINATOR.WEEKDAY.DAYTIME</v>
          </cell>
          <cell r="B142" t="str">
            <v>Personnel - security coordinator (weekday 8-18h)</v>
          </cell>
          <cell r="C142" t="str">
            <v>Person-hours, one line per day</v>
          </cell>
          <cell r="E142">
            <v>125</v>
          </cell>
          <cell r="F142">
            <v>125</v>
          </cell>
          <cell r="G142" t="str">
            <v>TEMPEST</v>
          </cell>
          <cell r="H142">
            <v>1</v>
          </cell>
          <cell r="I142">
            <v>1</v>
          </cell>
          <cell r="J142">
            <v>1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 t="str">
            <v/>
          </cell>
        </row>
        <row r="143">
          <cell r="A143" t="str">
            <v>PERSONNEL.SECURITY.COORDINATOR.WEEKDAY.EVENING</v>
          </cell>
          <cell r="B143" t="str">
            <v>Personnel - security coordinator (weekday 18-8h)</v>
          </cell>
          <cell r="C143" t="str">
            <v>Person-hours, one line per day</v>
          </cell>
          <cell r="E143">
            <v>130</v>
          </cell>
          <cell r="F143">
            <v>130</v>
          </cell>
          <cell r="G143" t="str">
            <v>TEMPEST</v>
          </cell>
          <cell r="H143">
            <v>1</v>
          </cell>
          <cell r="I143">
            <v>1</v>
          </cell>
          <cell r="J143">
            <v>1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 t="str">
            <v/>
          </cell>
        </row>
        <row r="144">
          <cell r="A144" t="str">
            <v>PERSONNEL.SECURITY.COORDINATOR.WEEKEND</v>
          </cell>
          <cell r="B144" t="str">
            <v>Personnel - security coordinator (weekend)</v>
          </cell>
          <cell r="C144" t="str">
            <v>Person-hours, one line per day</v>
          </cell>
          <cell r="E144">
            <v>130</v>
          </cell>
          <cell r="F144">
            <v>130</v>
          </cell>
          <cell r="G144" t="str">
            <v>TEMPEST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</row>
        <row r="145">
          <cell r="A145" t="str">
            <v>PERSONNEL.SECURITY.EVENT.WEEKDAY.DAYTIME</v>
          </cell>
          <cell r="B145" t="str">
            <v>Personnel - event security (weekday 8-18h)</v>
          </cell>
          <cell r="C145" t="str">
            <v>Person-hours, one line per day</v>
          </cell>
          <cell r="E145">
            <v>59</v>
          </cell>
          <cell r="F145">
            <v>59</v>
          </cell>
          <cell r="G145" t="str">
            <v>TEMPEST</v>
          </cell>
          <cell r="H145">
            <v>1</v>
          </cell>
          <cell r="I145">
            <v>1</v>
          </cell>
          <cell r="J145">
            <v>1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 t="str">
            <v/>
          </cell>
        </row>
        <row r="146">
          <cell r="A146" t="str">
            <v>PERSONNEL.SECURITY.EVENT.WEEKDAY.EVENING</v>
          </cell>
          <cell r="B146" t="str">
            <v>Personnel - event security (weekday 18-8h)</v>
          </cell>
          <cell r="C146" t="str">
            <v>Person-hours, one line per day</v>
          </cell>
          <cell r="E146">
            <v>63</v>
          </cell>
          <cell r="F146">
            <v>63</v>
          </cell>
          <cell r="G146" t="str">
            <v>TEMPEST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</row>
        <row r="147">
          <cell r="A147" t="str">
            <v>PERSONNEL.SECURITY.EVENT.WEEKEND</v>
          </cell>
          <cell r="B147" t="str">
            <v>Personnel - event security (weekend)</v>
          </cell>
          <cell r="C147" t="str">
            <v>Person-hours, one line per day</v>
          </cell>
          <cell r="E147">
            <v>63</v>
          </cell>
          <cell r="F147">
            <v>63</v>
          </cell>
          <cell r="G147" t="str">
            <v>TEMPEST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 t="str">
            <v/>
          </cell>
        </row>
        <row r="148">
          <cell r="A148" t="str">
            <v>PERSONNEL.SECURITY.DOG.WEEKDAY.DAYTIME</v>
          </cell>
          <cell r="B148" t="str">
            <v>Personnel - dog security (weekday 8-18h)</v>
          </cell>
          <cell r="C148" t="str">
            <v>Person-days, one line per day</v>
          </cell>
          <cell r="E148">
            <v>322</v>
          </cell>
          <cell r="F148">
            <v>322</v>
          </cell>
          <cell r="G148" t="str">
            <v>TEMPEST</v>
          </cell>
          <cell r="H148">
            <v>1</v>
          </cell>
          <cell r="I148">
            <v>1</v>
          </cell>
          <cell r="J148">
            <v>1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 t="str">
            <v/>
          </cell>
        </row>
        <row r="149">
          <cell r="A149" t="str">
            <v>PERSONNEL.SECURITY.DOG.WEEKDAY.EVENING</v>
          </cell>
          <cell r="B149" t="str">
            <v>Personnel - dog security (weekday 18-8h)</v>
          </cell>
          <cell r="C149" t="str">
            <v>Person-days, one line per day</v>
          </cell>
          <cell r="E149">
            <v>322</v>
          </cell>
          <cell r="F149">
            <v>322</v>
          </cell>
          <cell r="G149" t="str">
            <v>TEMPEST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/>
          </cell>
        </row>
        <row r="150">
          <cell r="A150" t="str">
            <v>PERSONNEL.SECURITY.DOG.WEEKEND</v>
          </cell>
          <cell r="B150" t="str">
            <v>Personnel - dog security (weekend)</v>
          </cell>
          <cell r="C150" t="str">
            <v>Person-days, one line per day</v>
          </cell>
          <cell r="E150">
            <v>322</v>
          </cell>
          <cell r="F150">
            <v>322</v>
          </cell>
          <cell r="G150" t="str">
            <v>TEMPEST</v>
          </cell>
          <cell r="H150">
            <v>1</v>
          </cell>
          <cell r="I150">
            <v>1</v>
          </cell>
          <cell r="J150">
            <v>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 t="str">
            <v/>
          </cell>
        </row>
        <row r="151">
          <cell r="A151" t="str">
            <v>SEPARATOR</v>
          </cell>
          <cell r="B151" t="str">
            <v>--- DO NOT CHOOSE FROM BELOW UNLESS FOR YEAR N-1 ESTIMATES ---</v>
          </cell>
          <cell r="C151"/>
          <cell r="N151">
            <v>0</v>
          </cell>
          <cell r="P151"/>
        </row>
        <row r="152">
          <cell r="A152" t="str">
            <v>CATERING.PACKAGE.BASIC</v>
          </cell>
          <cell r="B152" t="str">
            <v>Catering - basic package ECDC (2 coffee breaks, 1 sandwich lunch, water bottle))</v>
          </cell>
          <cell r="C152" t="str">
            <v>Put MaxAmount=1, one line per day</v>
          </cell>
          <cell r="E152">
            <v>30</v>
          </cell>
          <cell r="F152">
            <v>33</v>
          </cell>
          <cell r="G152" t="str">
            <v>GREVEN</v>
          </cell>
          <cell r="H152">
            <v>0</v>
          </cell>
          <cell r="I152">
            <v>1</v>
          </cell>
          <cell r="J152">
            <v>0</v>
          </cell>
          <cell r="K152">
            <v>1</v>
          </cell>
          <cell r="L152">
            <v>1</v>
          </cell>
          <cell r="M152">
            <v>0</v>
          </cell>
          <cell r="N152">
            <v>0</v>
          </cell>
          <cell r="O152">
            <v>1</v>
          </cell>
          <cell r="P152" t="str">
            <v/>
          </cell>
        </row>
        <row r="153">
          <cell r="A153" t="str">
            <v>PACKAGE.CONFERENCE.SMALL</v>
          </cell>
          <cell r="B153" t="str">
            <v>Package - conference - small (xxx)</v>
          </cell>
          <cell r="C153" t="str">
            <v>Number of days</v>
          </cell>
          <cell r="E153">
            <v>104</v>
          </cell>
          <cell r="F153">
            <v>156</v>
          </cell>
          <cell r="G153" t="str">
            <v>Pomilio</v>
          </cell>
          <cell r="H153">
            <v>1</v>
          </cell>
          <cell r="I153">
            <v>1</v>
          </cell>
          <cell r="J153">
            <v>1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O153">
            <v>1</v>
          </cell>
          <cell r="P153"/>
        </row>
        <row r="154">
          <cell r="A154" t="str">
            <v>PACKAGE.CONFERENCE.MEDIUM</v>
          </cell>
          <cell r="B154" t="str">
            <v>Package - conference - medium (yyy)</v>
          </cell>
          <cell r="C154" t="str">
            <v>Number of days</v>
          </cell>
          <cell r="E154">
            <v>188</v>
          </cell>
          <cell r="F154">
            <v>282</v>
          </cell>
          <cell r="G154" t="str">
            <v>Pomilio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/>
        </row>
        <row r="155">
          <cell r="A155" t="str">
            <v>PACKAGE.CONFERENCE.LARGE</v>
          </cell>
          <cell r="B155" t="str">
            <v>Package - conference - large (zzz)</v>
          </cell>
          <cell r="C155" t="str">
            <v>Number of days</v>
          </cell>
          <cell r="E155">
            <v>104</v>
          </cell>
          <cell r="F155">
            <v>156</v>
          </cell>
          <cell r="G155" t="str">
            <v>Pomilio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</v>
          </cell>
          <cell r="P155"/>
        </row>
        <row r="156">
          <cell r="A156" t="str">
            <v>PACKAGE.VENUE.VERYSMALL</v>
          </cell>
          <cell r="B156" t="str">
            <v>Package - venue - very small</v>
          </cell>
          <cell r="C156" t="str">
            <v>Number of venues times days</v>
          </cell>
          <cell r="E156">
            <v>1500</v>
          </cell>
          <cell r="F156">
            <v>2250</v>
          </cell>
          <cell r="G156" t="str">
            <v>Pomilio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1</v>
          </cell>
          <cell r="P156"/>
        </row>
        <row r="157">
          <cell r="A157" t="str">
            <v>PACKAGE.VENUE.SMALL</v>
          </cell>
          <cell r="B157" t="str">
            <v>Package - venue - small</v>
          </cell>
          <cell r="C157" t="str">
            <v>Number of venues times days</v>
          </cell>
          <cell r="E157">
            <v>2500</v>
          </cell>
          <cell r="F157">
            <v>3750</v>
          </cell>
          <cell r="G157" t="str">
            <v>Pomilio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/>
        </row>
        <row r="158">
          <cell r="A158" t="str">
            <v>PACKAGE.VENUE.MEDIUM</v>
          </cell>
          <cell r="B158" t="str">
            <v>Package - venue - medium</v>
          </cell>
          <cell r="C158" t="str">
            <v>Number of venues times days</v>
          </cell>
          <cell r="E158">
            <v>4000</v>
          </cell>
          <cell r="F158">
            <v>6000</v>
          </cell>
          <cell r="G158" t="str">
            <v>Pomilio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/>
        </row>
        <row r="159">
          <cell r="A159" t="str">
            <v>PACKAGE.VENUE.LARGE</v>
          </cell>
          <cell r="B159" t="str">
            <v>Package - venue - large</v>
          </cell>
          <cell r="C159" t="str">
            <v>Number of venues times days</v>
          </cell>
          <cell r="E159">
            <v>5000</v>
          </cell>
          <cell r="F159">
            <v>7500</v>
          </cell>
          <cell r="G159" t="str">
            <v>Pomilio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</v>
          </cell>
          <cell r="P159"/>
        </row>
        <row r="160">
          <cell r="A160" t="str">
            <v>PACKAGE.SECURITY.SMALL</v>
          </cell>
          <cell r="B160" t="str">
            <v>Package - security - small (xxx)</v>
          </cell>
          <cell r="C160" t="str">
            <v>Number of venues times days</v>
          </cell>
          <cell r="E160">
            <v>1500</v>
          </cell>
          <cell r="F160">
            <v>2250</v>
          </cell>
          <cell r="G160" t="str">
            <v>Pomilio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/>
        </row>
        <row r="161">
          <cell r="A161" t="str">
            <v>PACKAGE.SECURITY.MEDIUM</v>
          </cell>
          <cell r="B161" t="str">
            <v>Package - security - medium (yyy)</v>
          </cell>
          <cell r="C161" t="str">
            <v>Number of venues times days</v>
          </cell>
          <cell r="E161">
            <v>2000</v>
          </cell>
          <cell r="F161">
            <v>3000</v>
          </cell>
          <cell r="G161" t="str">
            <v>Pomilio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/>
        </row>
        <row r="162">
          <cell r="A162" t="str">
            <v>PACKAGE.SECURITY.LARGE</v>
          </cell>
          <cell r="B162" t="str">
            <v>Package - security - large (zzz)</v>
          </cell>
          <cell r="C162" t="str">
            <v>Number of venues times days</v>
          </cell>
          <cell r="E162">
            <v>3000</v>
          </cell>
          <cell r="F162">
            <v>4500</v>
          </cell>
          <cell r="G162" t="str">
            <v>Pomilio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/>
        </row>
        <row r="163">
          <cell r="A163" t="str">
            <v>CATERING.PLACEHOLDER</v>
          </cell>
          <cell r="B163" t="str">
            <v>Catering - placeholder</v>
          </cell>
          <cell r="E163">
            <v>0</v>
          </cell>
          <cell r="F163">
            <v>0</v>
          </cell>
          <cell r="G163" t="str">
            <v>Pomilio</v>
          </cell>
          <cell r="H163">
            <v>1</v>
          </cell>
          <cell r="I163">
            <v>1</v>
          </cell>
          <cell r="J163">
            <v>0</v>
          </cell>
          <cell r="K163">
            <v>1</v>
          </cell>
          <cell r="L163">
            <v>0</v>
          </cell>
          <cell r="M163">
            <v>1</v>
          </cell>
          <cell r="N163">
            <v>0</v>
          </cell>
          <cell r="O163">
            <v>1</v>
          </cell>
          <cell r="P163" t="str">
            <v/>
          </cell>
        </row>
        <row r="164">
          <cell r="A164" t="str">
            <v>CATERING.PLACEHOLDER.LOCAL</v>
          </cell>
          <cell r="B164" t="str">
            <v>Catering - placeholder (ECDC Caterer)</v>
          </cell>
          <cell r="E164"/>
          <cell r="F164"/>
          <cell r="G164" t="str">
            <v>GREVEN</v>
          </cell>
          <cell r="H164">
            <v>1</v>
          </cell>
          <cell r="I164">
            <v>1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O164">
            <v>1</v>
          </cell>
          <cell r="P164" t="str">
            <v/>
          </cell>
        </row>
        <row r="165">
          <cell r="A165" t="str">
            <v>CATERING.OTHER</v>
          </cell>
          <cell r="B165" t="str">
            <v>Catering - other</v>
          </cell>
          <cell r="E165">
            <v>0</v>
          </cell>
          <cell r="F165">
            <v>0</v>
          </cell>
          <cell r="H165">
            <v>1</v>
          </cell>
          <cell r="I165">
            <v>1</v>
          </cell>
          <cell r="J165">
            <v>0</v>
          </cell>
          <cell r="K165">
            <v>1</v>
          </cell>
          <cell r="L165">
            <v>0</v>
          </cell>
          <cell r="M165">
            <v>1</v>
          </cell>
          <cell r="N165">
            <v>0</v>
          </cell>
          <cell r="O165">
            <v>1</v>
          </cell>
          <cell r="P165" t="str">
            <v/>
          </cell>
        </row>
        <row r="166">
          <cell r="A166" t="str">
            <v>CATERING.OTHER.LOCAL</v>
          </cell>
          <cell r="B166" t="str">
            <v>Catering - other (ECDC Caterer)</v>
          </cell>
          <cell r="E166"/>
          <cell r="F166"/>
          <cell r="G166" t="str">
            <v>GREVEN</v>
          </cell>
          <cell r="H166">
            <v>1</v>
          </cell>
          <cell r="I166">
            <v>1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 t="str">
            <v/>
          </cell>
        </row>
        <row r="167">
          <cell r="A167" t="str">
            <v>TRANSPORT.PLACEHOLDER</v>
          </cell>
          <cell r="B167" t="str">
            <v>Transport - placeholder</v>
          </cell>
          <cell r="E167">
            <v>0</v>
          </cell>
          <cell r="F167">
            <v>0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 t="str">
            <v>TRANSPORT</v>
          </cell>
        </row>
        <row r="168">
          <cell r="A168" t="str">
            <v>TRANSPORT.OTHER</v>
          </cell>
          <cell r="B168" t="str">
            <v>Transport - other</v>
          </cell>
          <cell r="E168">
            <v>0</v>
          </cell>
          <cell r="F168">
            <v>0</v>
          </cell>
          <cell r="H168">
            <v>1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1</v>
          </cell>
          <cell r="P168" t="str">
            <v>TRANSPORT</v>
          </cell>
        </row>
        <row r="169">
          <cell r="A169" t="str">
            <v>ROOM.PLACEHOLDER</v>
          </cell>
          <cell r="B169" t="str">
            <v>Room - placeholder</v>
          </cell>
          <cell r="E169">
            <v>0</v>
          </cell>
          <cell r="F169">
            <v>0</v>
          </cell>
          <cell r="H169">
            <v>1</v>
          </cell>
          <cell r="I169">
            <v>1</v>
          </cell>
          <cell r="J169">
            <v>1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 t="str">
            <v/>
          </cell>
        </row>
        <row r="170">
          <cell r="A170" t="str">
            <v>ROOM.OTHER</v>
          </cell>
          <cell r="B170" t="str">
            <v>Room - other</v>
          </cell>
          <cell r="E170">
            <v>0</v>
          </cell>
          <cell r="F170">
            <v>0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 t="str">
            <v/>
          </cell>
        </row>
        <row r="171">
          <cell r="A171" t="str">
            <v>EQUIPMENT.PLACEHOLDER</v>
          </cell>
          <cell r="B171" t="str">
            <v>Equipment - placeholder</v>
          </cell>
          <cell r="E171">
            <v>0</v>
          </cell>
          <cell r="F171">
            <v>0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 t="str">
            <v/>
          </cell>
        </row>
        <row r="172">
          <cell r="A172" t="str">
            <v>EQUIPMENT.OTHER</v>
          </cell>
          <cell r="B172" t="str">
            <v>Equipment - other</v>
          </cell>
          <cell r="E172">
            <v>0</v>
          </cell>
          <cell r="F172">
            <v>0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O172">
            <v>1</v>
          </cell>
          <cell r="P172" t="str">
            <v/>
          </cell>
        </row>
        <row r="173">
          <cell r="A173" t="str">
            <v>SUPPLIES.PLACEHOLDER</v>
          </cell>
          <cell r="B173" t="str">
            <v>Supplies - placeholder</v>
          </cell>
          <cell r="E173">
            <v>0</v>
          </cell>
          <cell r="F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</v>
          </cell>
          <cell r="P173" t="str">
            <v/>
          </cell>
        </row>
        <row r="174">
          <cell r="A174" t="str">
            <v>SUPPLIES.OTHER</v>
          </cell>
          <cell r="B174" t="str">
            <v>Supplies - other</v>
          </cell>
          <cell r="E174">
            <v>0</v>
          </cell>
          <cell r="F174">
            <v>0</v>
          </cell>
          <cell r="H174">
            <v>1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</v>
          </cell>
          <cell r="P174" t="str">
            <v/>
          </cell>
        </row>
        <row r="175">
          <cell r="A175" t="str">
            <v>PERSONNEL.PLACEHOLDER</v>
          </cell>
          <cell r="B175" t="str">
            <v>Personnel - placeholder</v>
          </cell>
          <cell r="E175">
            <v>0</v>
          </cell>
          <cell r="F175">
            <v>0</v>
          </cell>
          <cell r="H175">
            <v>1</v>
          </cell>
          <cell r="I175">
            <v>1</v>
          </cell>
          <cell r="J175">
            <v>1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 t="str">
            <v/>
          </cell>
        </row>
        <row r="176">
          <cell r="A176" t="str">
            <v>PERSONNEL.OTHER</v>
          </cell>
          <cell r="B176" t="str">
            <v>Personnel - other</v>
          </cell>
          <cell r="E176">
            <v>0</v>
          </cell>
          <cell r="F176">
            <v>0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O176">
            <v>1</v>
          </cell>
          <cell r="P176" t="str">
            <v/>
          </cell>
        </row>
      </sheetData>
      <sheetData sheetId="28">
        <row r="2">
          <cell r="A2" t="str">
            <v>NOT_APPLICABLE</v>
          </cell>
          <cell r="B2" t="str">
            <v>Not applicable</v>
          </cell>
        </row>
        <row r="3">
          <cell r="A3" t="str">
            <v>EU_EEA</v>
          </cell>
          <cell r="B3" t="str">
            <v>EU/EEA</v>
          </cell>
          <cell r="C3" t="str">
            <v>EUROPE</v>
          </cell>
        </row>
        <row r="4">
          <cell r="A4" t="str">
            <v>EU</v>
          </cell>
          <cell r="B4" t="str">
            <v>EU</v>
          </cell>
          <cell r="C4" t="str">
            <v>EUROPE</v>
          </cell>
        </row>
        <row r="5">
          <cell r="A5" t="str">
            <v>EEA</v>
          </cell>
          <cell r="B5" t="str">
            <v>EEA</v>
          </cell>
          <cell r="C5" t="str">
            <v>EUROPE</v>
          </cell>
        </row>
        <row r="6">
          <cell r="A6" t="str">
            <v>ECC</v>
          </cell>
          <cell r="B6" t="str">
            <v>EU Candidate Country</v>
          </cell>
          <cell r="C6" t="str">
            <v>EUROPE</v>
          </cell>
        </row>
        <row r="7">
          <cell r="A7" t="str">
            <v>ENP</v>
          </cell>
          <cell r="B7" t="str">
            <v>European Neighbourhood Policy Country</v>
          </cell>
          <cell r="C7" t="str">
            <v>OUTSIDE_EUROPE</v>
          </cell>
        </row>
        <row r="8">
          <cell r="A8" t="str">
            <v>EUROPE</v>
          </cell>
          <cell r="B8" t="str">
            <v>Europe</v>
          </cell>
        </row>
        <row r="9">
          <cell r="A9" t="str">
            <v>NON_EU_EEA</v>
          </cell>
          <cell r="B9" t="str">
            <v>Non EU/EEA</v>
          </cell>
          <cell r="C9" t="str">
            <v>OUTSIDE_EUROPE</v>
          </cell>
        </row>
        <row r="10">
          <cell r="A10" t="str">
            <v>OUTSIDE_EUROPE</v>
          </cell>
          <cell r="B10" t="str">
            <v>Outside Europe</v>
          </cell>
        </row>
        <row r="11">
          <cell r="A11" t="str">
            <v>EASTEUR</v>
          </cell>
          <cell r="B11" t="str">
            <v>Eastern Europe</v>
          </cell>
          <cell r="C11" t="str">
            <v>EUROPE</v>
          </cell>
        </row>
        <row r="12">
          <cell r="A12" t="str">
            <v>NORTHEUR</v>
          </cell>
          <cell r="B12" t="str">
            <v>Northern Europe</v>
          </cell>
          <cell r="C12" t="str">
            <v>EUROPE</v>
          </cell>
        </row>
        <row r="13">
          <cell r="A13" t="str">
            <v>SOUTHEUR</v>
          </cell>
          <cell r="B13" t="str">
            <v>Southern Europe</v>
          </cell>
          <cell r="C13" t="str">
            <v>EUROPE</v>
          </cell>
        </row>
        <row r="14">
          <cell r="A14" t="str">
            <v>WESTEUR</v>
          </cell>
          <cell r="B14" t="str">
            <v>Western Europe</v>
          </cell>
          <cell r="C14" t="str">
            <v>EUROPE</v>
          </cell>
        </row>
        <row r="15">
          <cell r="A15" t="str">
            <v>NORTHAM</v>
          </cell>
          <cell r="B15" t="str">
            <v>Northern America</v>
          </cell>
          <cell r="C15" t="str">
            <v>OUTSIDE_EUROPE</v>
          </cell>
        </row>
        <row r="16">
          <cell r="A16" t="str">
            <v>AT</v>
          </cell>
          <cell r="B16" t="str">
            <v>Austria</v>
          </cell>
          <cell r="C16" t="str">
            <v>WESTEUR</v>
          </cell>
          <cell r="E16" t="str">
            <v>EUROPE</v>
          </cell>
        </row>
        <row r="17">
          <cell r="A17" t="str">
            <v>BE</v>
          </cell>
          <cell r="B17" t="str">
            <v>Belgium</v>
          </cell>
          <cell r="C17" t="str">
            <v>WESTEUR</v>
          </cell>
          <cell r="E17" t="str">
            <v>EUROPE</v>
          </cell>
        </row>
        <row r="18">
          <cell r="A18" t="str">
            <v>BG</v>
          </cell>
          <cell r="B18" t="str">
            <v>Bulgaria</v>
          </cell>
          <cell r="C18" t="str">
            <v>EASTEUR</v>
          </cell>
          <cell r="E18" t="str">
            <v>EUROPE</v>
          </cell>
        </row>
        <row r="19">
          <cell r="A19" t="str">
            <v>HR</v>
          </cell>
          <cell r="B19" t="str">
            <v>Croatia</v>
          </cell>
          <cell r="C19" t="str">
            <v>EASTEUR</v>
          </cell>
          <cell r="E19" t="str">
            <v>EUROPE</v>
          </cell>
        </row>
        <row r="20">
          <cell r="A20" t="str">
            <v>CY</v>
          </cell>
          <cell r="B20" t="str">
            <v>Cyprus</v>
          </cell>
          <cell r="C20" t="str">
            <v>SOUTHEUR</v>
          </cell>
          <cell r="E20" t="str">
            <v>EUROPE</v>
          </cell>
        </row>
        <row r="21">
          <cell r="A21" t="str">
            <v>CZ</v>
          </cell>
          <cell r="B21" t="str">
            <v>Czech Republic</v>
          </cell>
          <cell r="C21" t="str">
            <v>EASTEUR</v>
          </cell>
          <cell r="E21" t="str">
            <v>EUROPE</v>
          </cell>
        </row>
        <row r="22">
          <cell r="A22" t="str">
            <v>DK</v>
          </cell>
          <cell r="B22" t="str">
            <v>Denmark</v>
          </cell>
          <cell r="C22" t="str">
            <v>NORTHEUR</v>
          </cell>
          <cell r="E22" t="str">
            <v>EUROPE</v>
          </cell>
        </row>
        <row r="23">
          <cell r="A23" t="str">
            <v>EE</v>
          </cell>
          <cell r="B23" t="str">
            <v>Estonia</v>
          </cell>
          <cell r="C23" t="str">
            <v>NORTHEUR</v>
          </cell>
          <cell r="E23" t="str">
            <v>EUROPE</v>
          </cell>
        </row>
        <row r="24">
          <cell r="A24" t="str">
            <v>FI</v>
          </cell>
          <cell r="B24" t="str">
            <v>Finland</v>
          </cell>
          <cell r="C24" t="str">
            <v>NORTHEUR</v>
          </cell>
          <cell r="E24" t="str">
            <v>EUROPE</v>
          </cell>
        </row>
        <row r="25">
          <cell r="A25" t="str">
            <v>FR</v>
          </cell>
          <cell r="B25" t="str">
            <v>France</v>
          </cell>
          <cell r="C25" t="str">
            <v>WESTEUR</v>
          </cell>
          <cell r="E25" t="str">
            <v>EUROPE</v>
          </cell>
        </row>
        <row r="26">
          <cell r="A26" t="str">
            <v>DE</v>
          </cell>
          <cell r="B26" t="str">
            <v>Germany</v>
          </cell>
          <cell r="C26" t="str">
            <v>WESTEUR</v>
          </cell>
          <cell r="E26" t="str">
            <v>EUROPE</v>
          </cell>
        </row>
        <row r="27">
          <cell r="A27" t="str">
            <v>EL</v>
          </cell>
          <cell r="B27" t="str">
            <v>Greece</v>
          </cell>
          <cell r="C27" t="str">
            <v>SOUTHEUR</v>
          </cell>
          <cell r="E27" t="str">
            <v>EUROPE</v>
          </cell>
        </row>
        <row r="28">
          <cell r="A28" t="str">
            <v>HU</v>
          </cell>
          <cell r="B28" t="str">
            <v>Hungary</v>
          </cell>
          <cell r="C28" t="str">
            <v>EASTEUR</v>
          </cell>
          <cell r="E28" t="str">
            <v>EUROPE</v>
          </cell>
        </row>
        <row r="29">
          <cell r="A29" t="str">
            <v>IE</v>
          </cell>
          <cell r="B29" t="str">
            <v>Ireland</v>
          </cell>
          <cell r="C29" t="str">
            <v>WESTEUR</v>
          </cell>
          <cell r="E29" t="str">
            <v>EUROPE</v>
          </cell>
        </row>
        <row r="30">
          <cell r="A30" t="str">
            <v>IT</v>
          </cell>
          <cell r="B30" t="str">
            <v>Italy</v>
          </cell>
          <cell r="C30" t="str">
            <v>SOUTHEUR</v>
          </cell>
          <cell r="E30" t="str">
            <v>EUROPE</v>
          </cell>
        </row>
        <row r="31">
          <cell r="A31" t="str">
            <v>LV</v>
          </cell>
          <cell r="B31" t="str">
            <v>Latvia</v>
          </cell>
          <cell r="C31" t="str">
            <v>NORTHEUR</v>
          </cell>
          <cell r="E31" t="str">
            <v>EUROPE</v>
          </cell>
        </row>
        <row r="32">
          <cell r="A32" t="str">
            <v>LT</v>
          </cell>
          <cell r="B32" t="str">
            <v>Lithuania</v>
          </cell>
          <cell r="C32" t="str">
            <v>NORTHEUR</v>
          </cell>
          <cell r="E32" t="str">
            <v>EUROPE</v>
          </cell>
        </row>
        <row r="33">
          <cell r="A33" t="str">
            <v>LU</v>
          </cell>
          <cell r="B33" t="str">
            <v>Luxembourg</v>
          </cell>
          <cell r="C33" t="str">
            <v>WESTEUR</v>
          </cell>
          <cell r="E33" t="str">
            <v>EUROPE</v>
          </cell>
        </row>
        <row r="34">
          <cell r="A34" t="str">
            <v>MT</v>
          </cell>
          <cell r="B34" t="str">
            <v>Malta</v>
          </cell>
          <cell r="C34" t="str">
            <v>SOUTHEUR</v>
          </cell>
          <cell r="E34" t="str">
            <v>EUROPE</v>
          </cell>
        </row>
        <row r="35">
          <cell r="A35" t="str">
            <v>NL</v>
          </cell>
          <cell r="B35" t="str">
            <v>Netherlands</v>
          </cell>
          <cell r="C35" t="str">
            <v>WESTEUR</v>
          </cell>
          <cell r="E35" t="str">
            <v>EUROPE</v>
          </cell>
        </row>
        <row r="36">
          <cell r="A36" t="str">
            <v>PL</v>
          </cell>
          <cell r="B36" t="str">
            <v>Poland</v>
          </cell>
          <cell r="C36" t="str">
            <v>EASTEUR</v>
          </cell>
          <cell r="E36" t="str">
            <v>EUROPE</v>
          </cell>
        </row>
        <row r="37">
          <cell r="A37" t="str">
            <v>PT</v>
          </cell>
          <cell r="B37" t="str">
            <v>Portugal</v>
          </cell>
          <cell r="C37" t="str">
            <v>SOUTHEUR</v>
          </cell>
          <cell r="E37" t="str">
            <v>EUROPE</v>
          </cell>
        </row>
        <row r="38">
          <cell r="A38" t="str">
            <v>RO</v>
          </cell>
          <cell r="B38" t="str">
            <v>Romania</v>
          </cell>
          <cell r="C38" t="str">
            <v>EASTEUR</v>
          </cell>
          <cell r="E38" t="str">
            <v>EUROPE</v>
          </cell>
        </row>
        <row r="39">
          <cell r="A39" t="str">
            <v>SK</v>
          </cell>
          <cell r="B39" t="str">
            <v>Slovakia</v>
          </cell>
          <cell r="C39" t="str">
            <v>EASTEUR</v>
          </cell>
          <cell r="E39" t="str">
            <v>EUROPE</v>
          </cell>
        </row>
        <row r="40">
          <cell r="A40" t="str">
            <v>SI</v>
          </cell>
          <cell r="B40" t="str">
            <v>Slovenia</v>
          </cell>
          <cell r="C40" t="str">
            <v>EASTEUR</v>
          </cell>
          <cell r="E40" t="str">
            <v>EUROPE</v>
          </cell>
        </row>
        <row r="41">
          <cell r="A41" t="str">
            <v>ES</v>
          </cell>
          <cell r="B41" t="str">
            <v>Spain</v>
          </cell>
          <cell r="C41" t="str">
            <v>SOUTHEUR</v>
          </cell>
          <cell r="E41" t="str">
            <v>EUROPE</v>
          </cell>
        </row>
        <row r="42">
          <cell r="A42" t="str">
            <v>SE</v>
          </cell>
          <cell r="B42" t="str">
            <v>Sweden</v>
          </cell>
          <cell r="C42" t="str">
            <v>NORTHEUR</v>
          </cell>
          <cell r="E42" t="str">
            <v>EUROPE</v>
          </cell>
        </row>
        <row r="43">
          <cell r="A43" t="str">
            <v>UK</v>
          </cell>
          <cell r="B43" t="str">
            <v>United Kingdom</v>
          </cell>
          <cell r="C43" t="str">
            <v>WESTEUR</v>
          </cell>
          <cell r="E43" t="str">
            <v>EUROPE</v>
          </cell>
        </row>
        <row r="44">
          <cell r="A44" t="str">
            <v>IS</v>
          </cell>
          <cell r="B44" t="str">
            <v>Iceland</v>
          </cell>
          <cell r="C44" t="str">
            <v>NORTHEUR</v>
          </cell>
          <cell r="E44" t="str">
            <v>EUROPE</v>
          </cell>
        </row>
        <row r="45">
          <cell r="A45" t="str">
            <v>LI</v>
          </cell>
          <cell r="B45" t="str">
            <v>Liechtenstein</v>
          </cell>
          <cell r="C45" t="str">
            <v>WESTEUR</v>
          </cell>
          <cell r="E45" t="str">
            <v>EUROPE</v>
          </cell>
        </row>
        <row r="46">
          <cell r="A46" t="str">
            <v>NO</v>
          </cell>
          <cell r="B46" t="str">
            <v>Norway</v>
          </cell>
          <cell r="C46" t="str">
            <v>NORTHEUR</v>
          </cell>
          <cell r="E46" t="str">
            <v>EUROPE</v>
          </cell>
        </row>
        <row r="47">
          <cell r="A47" t="str">
            <v>AL</v>
          </cell>
          <cell r="B47" t="str">
            <v>Albania</v>
          </cell>
          <cell r="C47" t="str">
            <v>EASTEUR</v>
          </cell>
          <cell r="E47" t="str">
            <v>EUROPE</v>
          </cell>
        </row>
        <row r="48">
          <cell r="A48" t="str">
            <v>ME</v>
          </cell>
          <cell r="B48" t="str">
            <v>Montenegro</v>
          </cell>
          <cell r="C48" t="str">
            <v>EASTEUR</v>
          </cell>
          <cell r="E48" t="str">
            <v>EUROPE</v>
          </cell>
        </row>
        <row r="49">
          <cell r="A49" t="str">
            <v>RS</v>
          </cell>
          <cell r="B49" t="str">
            <v>Serbia</v>
          </cell>
          <cell r="C49" t="str">
            <v>EASTEUR</v>
          </cell>
          <cell r="E49" t="str">
            <v>EUROPE</v>
          </cell>
        </row>
        <row r="50">
          <cell r="A50" t="str">
            <v>MK</v>
          </cell>
          <cell r="B50" t="str">
            <v>The Former Yugoslav Republic of Macedonia</v>
          </cell>
          <cell r="C50" t="str">
            <v>EASTEUR</v>
          </cell>
          <cell r="E50" t="str">
            <v>EUROPE</v>
          </cell>
        </row>
        <row r="51">
          <cell r="A51" t="str">
            <v>TR</v>
          </cell>
          <cell r="B51" t="str">
            <v>Turkey</v>
          </cell>
          <cell r="C51" t="str">
            <v>SOUTHEUR</v>
          </cell>
          <cell r="E51" t="str">
            <v>EUROPE</v>
          </cell>
        </row>
        <row r="52">
          <cell r="A52" t="str">
            <v>DZ</v>
          </cell>
          <cell r="B52" t="str">
            <v>Algeria</v>
          </cell>
          <cell r="C52" t="str">
            <v>NORTHAFR</v>
          </cell>
          <cell r="E52" t="str">
            <v>OUTSIDE_EUROPE</v>
          </cell>
        </row>
        <row r="53">
          <cell r="A53" t="str">
            <v>AM</v>
          </cell>
          <cell r="B53" t="str">
            <v>Armenia</v>
          </cell>
          <cell r="C53" t="str">
            <v>EASTEUR</v>
          </cell>
          <cell r="E53" t="str">
            <v>EUROPE</v>
          </cell>
        </row>
        <row r="54">
          <cell r="A54" t="str">
            <v>AZ</v>
          </cell>
          <cell r="B54" t="str">
            <v>Azerbaijan</v>
          </cell>
          <cell r="C54" t="str">
            <v>EASTEUR</v>
          </cell>
          <cell r="E54" t="str">
            <v>EUROPE</v>
          </cell>
        </row>
        <row r="55">
          <cell r="A55" t="str">
            <v>BY</v>
          </cell>
          <cell r="B55" t="str">
            <v>Belarus</v>
          </cell>
          <cell r="C55" t="str">
            <v>EASTEUR</v>
          </cell>
          <cell r="E55" t="str">
            <v>EUROPE</v>
          </cell>
        </row>
        <row r="56">
          <cell r="A56" t="str">
            <v>EG</v>
          </cell>
          <cell r="B56" t="str">
            <v>Egypt</v>
          </cell>
          <cell r="C56" t="str">
            <v>NORTHAFR</v>
          </cell>
          <cell r="E56" t="str">
            <v>OUTSIDE_EUROPE</v>
          </cell>
        </row>
        <row r="57">
          <cell r="A57" t="str">
            <v>GE</v>
          </cell>
          <cell r="B57" t="str">
            <v>Georgia</v>
          </cell>
          <cell r="C57" t="str">
            <v>EASTEUR</v>
          </cell>
          <cell r="E57" t="str">
            <v>EUROPE</v>
          </cell>
        </row>
        <row r="58">
          <cell r="A58" t="str">
            <v>IL</v>
          </cell>
          <cell r="B58" t="str">
            <v>Israel</v>
          </cell>
          <cell r="C58" t="str">
            <v>MIDEAST</v>
          </cell>
          <cell r="E58" t="str">
            <v>OUTSIDE_EUROPE</v>
          </cell>
        </row>
        <row r="59">
          <cell r="A59" t="str">
            <v>JO</v>
          </cell>
          <cell r="B59" t="str">
            <v>Jordan</v>
          </cell>
          <cell r="C59" t="str">
            <v>MIDEAST</v>
          </cell>
          <cell r="E59" t="str">
            <v>OUTSIDE_EUROPE</v>
          </cell>
        </row>
        <row r="60">
          <cell r="A60" t="str">
            <v>LB</v>
          </cell>
          <cell r="B60" t="str">
            <v>Lebanon</v>
          </cell>
          <cell r="C60" t="str">
            <v>MIDEAST</v>
          </cell>
          <cell r="E60" t="str">
            <v>OUTSIDE_EUROPE</v>
          </cell>
        </row>
        <row r="61">
          <cell r="A61" t="str">
            <v>LY</v>
          </cell>
          <cell r="B61" t="str">
            <v>Libya</v>
          </cell>
          <cell r="C61" t="str">
            <v>NORTHAFR</v>
          </cell>
          <cell r="E61" t="str">
            <v>OUTSIDE_EUROPE</v>
          </cell>
        </row>
        <row r="62">
          <cell r="A62" t="str">
            <v>MA</v>
          </cell>
          <cell r="B62" t="str">
            <v>Morocco</v>
          </cell>
          <cell r="C62" t="str">
            <v>NORTHAFR</v>
          </cell>
          <cell r="E62" t="str">
            <v>OUTSIDE_EUROPE</v>
          </cell>
        </row>
        <row r="63">
          <cell r="A63" t="str">
            <v>MD</v>
          </cell>
          <cell r="B63" t="str">
            <v>Republic of Moldova</v>
          </cell>
          <cell r="C63" t="str">
            <v>EASTEUR</v>
          </cell>
          <cell r="E63" t="str">
            <v>EUROPE</v>
          </cell>
        </row>
        <row r="64">
          <cell r="A64" t="str">
            <v>PS</v>
          </cell>
          <cell r="B64" t="str">
            <v>State of Palestine</v>
          </cell>
          <cell r="C64" t="str">
            <v>MIDEAST</v>
          </cell>
          <cell r="E64" t="str">
            <v>OUTSIDE_EUROPE</v>
          </cell>
        </row>
        <row r="65">
          <cell r="A65" t="str">
            <v>SY</v>
          </cell>
          <cell r="B65" t="str">
            <v>Syrian Arab Republic</v>
          </cell>
          <cell r="C65" t="str">
            <v>MIDEAST</v>
          </cell>
          <cell r="E65" t="str">
            <v>OUTSIDE_EUROPE</v>
          </cell>
        </row>
        <row r="66">
          <cell r="A66" t="str">
            <v>TN</v>
          </cell>
          <cell r="B66" t="str">
            <v>Tunisia</v>
          </cell>
          <cell r="C66" t="str">
            <v>NORTHAFR</v>
          </cell>
          <cell r="E66" t="str">
            <v>OUTSIDE_EUROPE</v>
          </cell>
        </row>
        <row r="67">
          <cell r="A67" t="str">
            <v>UA</v>
          </cell>
          <cell r="B67" t="str">
            <v>Ukraine</v>
          </cell>
          <cell r="C67" t="str">
            <v>EASTEUR</v>
          </cell>
          <cell r="E67" t="str">
            <v>EUROPE</v>
          </cell>
        </row>
        <row r="68">
          <cell r="A68" t="str">
            <v>CH</v>
          </cell>
          <cell r="B68" t="str">
            <v>Switzerland</v>
          </cell>
          <cell r="C68" t="str">
            <v>WESTEUR</v>
          </cell>
          <cell r="E68" t="str">
            <v>EUROPE</v>
          </cell>
        </row>
        <row r="69">
          <cell r="A69" t="str">
            <v>AF</v>
          </cell>
          <cell r="B69" t="str">
            <v>Afghanistan</v>
          </cell>
          <cell r="C69" t="str">
            <v>CENTASIA</v>
          </cell>
          <cell r="E69" t="str">
            <v>OUTSIDE_EUROPE</v>
          </cell>
        </row>
        <row r="70">
          <cell r="A70" t="str">
            <v>AX</v>
          </cell>
          <cell r="B70" t="str">
            <v>Åland Islands</v>
          </cell>
          <cell r="C70" t="str">
            <v>NORTHEUR</v>
          </cell>
          <cell r="E70" t="str">
            <v>EUROPE</v>
          </cell>
        </row>
        <row r="71">
          <cell r="A71" t="str">
            <v>AS</v>
          </cell>
          <cell r="B71" t="str">
            <v>American Samoa</v>
          </cell>
          <cell r="C71" t="str">
            <v>PAC</v>
          </cell>
          <cell r="E71" t="str">
            <v>OUTSIDE_EUROPE</v>
          </cell>
        </row>
        <row r="72">
          <cell r="A72" t="str">
            <v>AD</v>
          </cell>
          <cell r="B72" t="str">
            <v>Andorra</v>
          </cell>
          <cell r="C72" t="str">
            <v>WESTEUR</v>
          </cell>
          <cell r="E72" t="str">
            <v>EUROPE</v>
          </cell>
        </row>
        <row r="73">
          <cell r="A73" t="str">
            <v>AO</v>
          </cell>
          <cell r="B73" t="str">
            <v>Angola</v>
          </cell>
          <cell r="C73" t="str">
            <v>CENTAFR</v>
          </cell>
          <cell r="E73" t="str">
            <v>OUTSIDE_EUROPE</v>
          </cell>
        </row>
        <row r="74">
          <cell r="A74" t="str">
            <v>AI</v>
          </cell>
          <cell r="B74" t="str">
            <v>Anguilla</v>
          </cell>
          <cell r="C74" t="str">
            <v>CAR</v>
          </cell>
          <cell r="E74" t="str">
            <v>OUTSIDE_EUROPE</v>
          </cell>
        </row>
        <row r="75">
          <cell r="A75" t="str">
            <v>AQ</v>
          </cell>
          <cell r="B75" t="str">
            <v>Antarctica</v>
          </cell>
          <cell r="C75" t="str">
            <v>ANTARCTICA</v>
          </cell>
          <cell r="E75" t="str">
            <v>OUTSIDE_EUROPE</v>
          </cell>
        </row>
        <row r="76">
          <cell r="A76" t="str">
            <v>AG</v>
          </cell>
          <cell r="B76" t="str">
            <v>Antigua and Barbuda</v>
          </cell>
          <cell r="C76" t="str">
            <v>CAR</v>
          </cell>
          <cell r="E76" t="str">
            <v>OUTSIDE_EUROPE</v>
          </cell>
        </row>
        <row r="77">
          <cell r="A77" t="str">
            <v>AR</v>
          </cell>
          <cell r="B77" t="str">
            <v>Argentina</v>
          </cell>
          <cell r="C77" t="str">
            <v>SOUTHAM</v>
          </cell>
          <cell r="E77" t="str">
            <v>OUTSIDE_EUROPE</v>
          </cell>
        </row>
        <row r="78">
          <cell r="A78" t="str">
            <v>AW</v>
          </cell>
          <cell r="B78" t="str">
            <v>Aruba</v>
          </cell>
          <cell r="C78" t="str">
            <v>CAR</v>
          </cell>
          <cell r="E78" t="str">
            <v>OUTSIDE_EUROPE</v>
          </cell>
        </row>
        <row r="79">
          <cell r="A79" t="str">
            <v>AU</v>
          </cell>
          <cell r="B79" t="str">
            <v>Australia</v>
          </cell>
          <cell r="C79" t="str">
            <v>AUSTNZ</v>
          </cell>
          <cell r="E79" t="str">
            <v>OUTSIDE_EUROPE</v>
          </cell>
        </row>
        <row r="80">
          <cell r="A80" t="str">
            <v>BS</v>
          </cell>
          <cell r="B80" t="str">
            <v>Bahamas</v>
          </cell>
          <cell r="C80" t="str">
            <v>CAR</v>
          </cell>
          <cell r="E80" t="str">
            <v>OUTSIDE_EUROPE</v>
          </cell>
        </row>
        <row r="81">
          <cell r="A81" t="str">
            <v>BH</v>
          </cell>
          <cell r="B81" t="str">
            <v>Bahrain</v>
          </cell>
          <cell r="C81" t="str">
            <v>MIDEAST</v>
          </cell>
          <cell r="E81" t="str">
            <v>OUTSIDE_EUROPE</v>
          </cell>
        </row>
        <row r="82">
          <cell r="A82" t="str">
            <v>BD</v>
          </cell>
          <cell r="B82" t="str">
            <v>Bangladesh</v>
          </cell>
          <cell r="C82" t="str">
            <v>SOUTHASIA</v>
          </cell>
          <cell r="E82" t="str">
            <v>OUTSIDE_EUROPE</v>
          </cell>
        </row>
        <row r="83">
          <cell r="A83" t="str">
            <v>BB</v>
          </cell>
          <cell r="B83" t="str">
            <v>Barbados</v>
          </cell>
          <cell r="C83" t="str">
            <v>CAR</v>
          </cell>
          <cell r="E83" t="str">
            <v>OUTSIDE_EUROPE</v>
          </cell>
        </row>
        <row r="84">
          <cell r="A84" t="str">
            <v>BZ</v>
          </cell>
          <cell r="B84" t="str">
            <v>Belize</v>
          </cell>
          <cell r="C84" t="str">
            <v>CENTAM</v>
          </cell>
          <cell r="E84" t="str">
            <v>OUTSIDE_EUROPE</v>
          </cell>
        </row>
        <row r="85">
          <cell r="A85" t="str">
            <v>BJ</v>
          </cell>
          <cell r="B85" t="str">
            <v>Benin</v>
          </cell>
          <cell r="C85" t="str">
            <v>WESTAFR</v>
          </cell>
          <cell r="E85" t="str">
            <v>OUTSIDE_EUROPE</v>
          </cell>
        </row>
        <row r="86">
          <cell r="A86" t="str">
            <v>BM</v>
          </cell>
          <cell r="B86" t="str">
            <v>Bermuda</v>
          </cell>
          <cell r="C86" t="str">
            <v>NORTHAM</v>
          </cell>
          <cell r="E86" t="str">
            <v>OUTSIDE_EUROPE</v>
          </cell>
        </row>
        <row r="87">
          <cell r="A87" t="str">
            <v>BT</v>
          </cell>
          <cell r="B87" t="str">
            <v>Bhutan</v>
          </cell>
          <cell r="C87" t="str">
            <v>SOUTHASIA</v>
          </cell>
          <cell r="E87" t="str">
            <v>OUTSIDE_EUROPE</v>
          </cell>
        </row>
        <row r="88">
          <cell r="A88" t="str">
            <v>VE</v>
          </cell>
          <cell r="B88" t="str">
            <v>Bolivarian Republic of Venezuela</v>
          </cell>
          <cell r="C88" t="str">
            <v>SOUTHAM</v>
          </cell>
          <cell r="E88" t="str">
            <v>OUTSIDE_EUROPE</v>
          </cell>
        </row>
        <row r="89">
          <cell r="A89" t="str">
            <v>BQ</v>
          </cell>
          <cell r="B89" t="str">
            <v>Bonaire, Sint Eustatius and Saba</v>
          </cell>
          <cell r="C89" t="str">
            <v>CAR</v>
          </cell>
          <cell r="E89" t="str">
            <v>OUTSIDE_EUROPE</v>
          </cell>
        </row>
        <row r="90">
          <cell r="A90" t="str">
            <v>BA</v>
          </cell>
          <cell r="B90" t="str">
            <v>Bosnia and Herzegovina</v>
          </cell>
          <cell r="C90" t="str">
            <v>EASTEUR</v>
          </cell>
          <cell r="E90" t="str">
            <v>EUROPE</v>
          </cell>
        </row>
        <row r="91">
          <cell r="A91" t="str">
            <v>BW</v>
          </cell>
          <cell r="B91" t="str">
            <v>Botswana</v>
          </cell>
          <cell r="C91" t="str">
            <v>SOUTHAFR</v>
          </cell>
          <cell r="E91" t="str">
            <v>OUTSIDE_EUROPE</v>
          </cell>
        </row>
        <row r="92">
          <cell r="A92" t="str">
            <v>BV</v>
          </cell>
          <cell r="B92" t="str">
            <v>Bouvet Island</v>
          </cell>
          <cell r="C92" t="str">
            <v>NORTHEUR</v>
          </cell>
          <cell r="E92" t="str">
            <v>EUROPE</v>
          </cell>
        </row>
        <row r="93">
          <cell r="A93" t="str">
            <v>BR</v>
          </cell>
          <cell r="B93" t="str">
            <v>Brazil</v>
          </cell>
          <cell r="C93" t="str">
            <v>SOUTHAM</v>
          </cell>
          <cell r="E93" t="str">
            <v>OUTSIDE_EUROPE</v>
          </cell>
        </row>
        <row r="94">
          <cell r="A94" t="str">
            <v>IO</v>
          </cell>
          <cell r="B94" t="str">
            <v>British Indian Ocean Territory</v>
          </cell>
          <cell r="C94" t="str">
            <v>SOUTHASIA</v>
          </cell>
          <cell r="E94" t="str">
            <v>OUTSIDE_EUROPE</v>
          </cell>
        </row>
        <row r="95">
          <cell r="A95" t="str">
            <v>VG</v>
          </cell>
          <cell r="B95" t="str">
            <v>British Virgin Islands</v>
          </cell>
          <cell r="C95" t="str">
            <v>CAR</v>
          </cell>
          <cell r="E95" t="str">
            <v>OUTSIDE_EUROPE</v>
          </cell>
        </row>
        <row r="96">
          <cell r="A96" t="str">
            <v>BN</v>
          </cell>
          <cell r="B96" t="str">
            <v>Brunei Darussalam</v>
          </cell>
          <cell r="C96" t="str">
            <v>SOUTHEASTASIA</v>
          </cell>
          <cell r="E96" t="str">
            <v>OUTSIDE_EUROPE</v>
          </cell>
        </row>
        <row r="97">
          <cell r="A97" t="str">
            <v>BF</v>
          </cell>
          <cell r="B97" t="str">
            <v>Burkina Faso</v>
          </cell>
          <cell r="C97" t="str">
            <v>WESTAFR</v>
          </cell>
          <cell r="E97" t="str">
            <v>OUTSIDE_EUROPE</v>
          </cell>
        </row>
        <row r="98">
          <cell r="A98" t="str">
            <v>BI</v>
          </cell>
          <cell r="B98" t="str">
            <v>Burundi</v>
          </cell>
          <cell r="C98" t="str">
            <v>EASTAFR</v>
          </cell>
          <cell r="E98" t="str">
            <v>OUTSIDE_EUROPE</v>
          </cell>
        </row>
        <row r="99">
          <cell r="A99" t="str">
            <v>CV</v>
          </cell>
          <cell r="B99" t="str">
            <v>Cabo Verde</v>
          </cell>
          <cell r="C99" t="str">
            <v>WESTAFR</v>
          </cell>
          <cell r="E99" t="str">
            <v>OUTSIDE_EUROPE</v>
          </cell>
        </row>
        <row r="100">
          <cell r="A100" t="str">
            <v>KH</v>
          </cell>
          <cell r="B100" t="str">
            <v>Cambodia</v>
          </cell>
          <cell r="C100" t="str">
            <v>SOUTHEASTASIA</v>
          </cell>
          <cell r="E100" t="str">
            <v>OUTSIDE_EUROPE</v>
          </cell>
        </row>
        <row r="101">
          <cell r="A101" t="str">
            <v>CM</v>
          </cell>
          <cell r="B101" t="str">
            <v>Cameroon</v>
          </cell>
          <cell r="C101" t="str">
            <v>CENTAFR</v>
          </cell>
          <cell r="E101" t="str">
            <v>OUTSIDE_EUROPE</v>
          </cell>
        </row>
        <row r="102">
          <cell r="A102" t="str">
            <v>CA</v>
          </cell>
          <cell r="B102" t="str">
            <v>Canada</v>
          </cell>
          <cell r="C102" t="str">
            <v>NORTHAM</v>
          </cell>
          <cell r="E102" t="str">
            <v>OUTSIDE_EUROPE</v>
          </cell>
        </row>
        <row r="103">
          <cell r="A103" t="str">
            <v>KY</v>
          </cell>
          <cell r="B103" t="str">
            <v>Cayman Islands</v>
          </cell>
          <cell r="C103" t="str">
            <v>CAR</v>
          </cell>
          <cell r="E103" t="str">
            <v>OUTSIDE_EUROPE</v>
          </cell>
        </row>
        <row r="104">
          <cell r="A104" t="str">
            <v>CF</v>
          </cell>
          <cell r="B104" t="str">
            <v>Central African Republic</v>
          </cell>
          <cell r="C104" t="str">
            <v>CENTAFR</v>
          </cell>
          <cell r="E104" t="str">
            <v>OUTSIDE_EUROPE</v>
          </cell>
        </row>
        <row r="105">
          <cell r="A105" t="str">
            <v>TD</v>
          </cell>
          <cell r="B105" t="str">
            <v>Chad</v>
          </cell>
          <cell r="C105" t="str">
            <v>CENTAFR</v>
          </cell>
          <cell r="E105" t="str">
            <v>OUTSIDE_EUROPE</v>
          </cell>
        </row>
        <row r="106">
          <cell r="A106" t="str">
            <v>CL</v>
          </cell>
          <cell r="B106" t="str">
            <v>Chile</v>
          </cell>
          <cell r="C106" t="str">
            <v>SOUTHAM</v>
          </cell>
          <cell r="E106" t="str">
            <v>OUTSIDE_EUROPE</v>
          </cell>
        </row>
        <row r="107">
          <cell r="A107" t="str">
            <v>CN</v>
          </cell>
          <cell r="B107" t="str">
            <v>China</v>
          </cell>
          <cell r="C107" t="str">
            <v>EASTASIA</v>
          </cell>
          <cell r="E107" t="str">
            <v>OUTSIDE_EUROPE</v>
          </cell>
        </row>
        <row r="108">
          <cell r="A108" t="str">
            <v>CX</v>
          </cell>
          <cell r="B108" t="str">
            <v>Christmas Island</v>
          </cell>
          <cell r="C108" t="str">
            <v>AUSTNZ</v>
          </cell>
          <cell r="E108" t="str">
            <v>OUTSIDE_EUROPE</v>
          </cell>
        </row>
        <row r="109">
          <cell r="A109" t="str">
            <v>CC</v>
          </cell>
          <cell r="B109" t="str">
            <v>Cocos (Keeling) Islands</v>
          </cell>
          <cell r="C109" t="str">
            <v>AUSTNZ</v>
          </cell>
          <cell r="E109" t="str">
            <v>OUTSIDE_EUROPE</v>
          </cell>
        </row>
        <row r="110">
          <cell r="A110" t="str">
            <v>CO</v>
          </cell>
          <cell r="B110" t="str">
            <v>Colombia</v>
          </cell>
          <cell r="C110" t="str">
            <v>SOUTHAM</v>
          </cell>
          <cell r="E110" t="str">
            <v>OUTSIDE_EUROPE</v>
          </cell>
        </row>
        <row r="111">
          <cell r="A111" t="str">
            <v>KM</v>
          </cell>
          <cell r="B111" t="str">
            <v>Comoros</v>
          </cell>
          <cell r="C111" t="str">
            <v>EASTAFR</v>
          </cell>
          <cell r="E111" t="str">
            <v>OUTSIDE_EUROPE</v>
          </cell>
        </row>
        <row r="112">
          <cell r="A112" t="str">
            <v>CG</v>
          </cell>
          <cell r="B112" t="str">
            <v>Congo</v>
          </cell>
          <cell r="C112" t="str">
            <v>CENTAFR</v>
          </cell>
          <cell r="E112" t="str">
            <v>OUTSIDE_EUROPE</v>
          </cell>
        </row>
        <row r="113">
          <cell r="A113" t="str">
            <v>CK</v>
          </cell>
          <cell r="B113" t="str">
            <v>Cook Islands</v>
          </cell>
          <cell r="C113" t="str">
            <v>PAC</v>
          </cell>
          <cell r="E113" t="str">
            <v>OUTSIDE_EUROPE</v>
          </cell>
        </row>
        <row r="114">
          <cell r="A114" t="str">
            <v>CR</v>
          </cell>
          <cell r="B114" t="str">
            <v>Costa Rica</v>
          </cell>
          <cell r="C114" t="str">
            <v>CENTAM</v>
          </cell>
          <cell r="E114" t="str">
            <v>OUTSIDE_EUROPE</v>
          </cell>
        </row>
        <row r="115">
          <cell r="A115" t="str">
            <v>CI</v>
          </cell>
          <cell r="B115" t="str">
            <v>Côte d'Ivoire</v>
          </cell>
          <cell r="C115" t="str">
            <v>WESTAFR</v>
          </cell>
          <cell r="E115" t="str">
            <v>OUTSIDE_EUROPE</v>
          </cell>
        </row>
        <row r="116">
          <cell r="A116" t="str">
            <v>CU</v>
          </cell>
          <cell r="B116" t="str">
            <v>Cuba</v>
          </cell>
          <cell r="C116" t="str">
            <v>CAR</v>
          </cell>
          <cell r="E116" t="str">
            <v>OUTSIDE_EUROPE</v>
          </cell>
        </row>
        <row r="117">
          <cell r="A117" t="str">
            <v>CW</v>
          </cell>
          <cell r="B117" t="str">
            <v>Curaçao</v>
          </cell>
          <cell r="C117" t="str">
            <v>CAR</v>
          </cell>
          <cell r="E117" t="str">
            <v>OUTSIDE_EUROPE</v>
          </cell>
        </row>
        <row r="118">
          <cell r="A118" t="str">
            <v>KP</v>
          </cell>
          <cell r="B118" t="str">
            <v>Democratic People's Republic of Korea</v>
          </cell>
          <cell r="C118" t="str">
            <v>EASTASIA</v>
          </cell>
          <cell r="E118" t="str">
            <v>OUTSIDE_EUROPE</v>
          </cell>
        </row>
        <row r="119">
          <cell r="A119" t="str">
            <v>CD</v>
          </cell>
          <cell r="B119" t="str">
            <v>Democratic Republic of Congo</v>
          </cell>
          <cell r="C119" t="str">
            <v>CENTAFR</v>
          </cell>
          <cell r="E119" t="str">
            <v>OUTSIDE_EUROPE</v>
          </cell>
        </row>
        <row r="120">
          <cell r="A120" t="str">
            <v>DJ</v>
          </cell>
          <cell r="B120" t="str">
            <v>Djibouti</v>
          </cell>
          <cell r="C120" t="str">
            <v>EASTAFR</v>
          </cell>
          <cell r="E120" t="str">
            <v>OUTSIDE_EUROPE</v>
          </cell>
        </row>
        <row r="121">
          <cell r="A121" t="str">
            <v>DM</v>
          </cell>
          <cell r="B121" t="str">
            <v>Dominica</v>
          </cell>
          <cell r="C121" t="str">
            <v>CAR</v>
          </cell>
          <cell r="E121" t="str">
            <v>OUTSIDE_EUROPE</v>
          </cell>
        </row>
        <row r="122">
          <cell r="A122" t="str">
            <v>DO</v>
          </cell>
          <cell r="B122" t="str">
            <v>Dominican Republic</v>
          </cell>
          <cell r="C122" t="str">
            <v>CAR</v>
          </cell>
          <cell r="E122" t="str">
            <v>OUTSIDE_EUROPE</v>
          </cell>
        </row>
        <row r="123">
          <cell r="A123" t="str">
            <v>EC</v>
          </cell>
          <cell r="B123" t="str">
            <v>Ecuador</v>
          </cell>
          <cell r="C123" t="str">
            <v>SOUTHAM</v>
          </cell>
          <cell r="E123" t="str">
            <v>OUTSIDE_EUROPE</v>
          </cell>
        </row>
        <row r="124">
          <cell r="A124" t="str">
            <v>SV</v>
          </cell>
          <cell r="B124" t="str">
            <v>El Salvador</v>
          </cell>
          <cell r="C124" t="str">
            <v>CENTAM</v>
          </cell>
          <cell r="E124" t="str">
            <v>OUTSIDE_EUROPE</v>
          </cell>
        </row>
        <row r="125">
          <cell r="A125" t="str">
            <v>GQ</v>
          </cell>
          <cell r="B125" t="str">
            <v>Equatorial Guinea</v>
          </cell>
          <cell r="C125" t="str">
            <v>CENTAFR</v>
          </cell>
          <cell r="E125" t="str">
            <v>OUTSIDE_EUROPE</v>
          </cell>
        </row>
        <row r="126">
          <cell r="A126" t="str">
            <v>ER</v>
          </cell>
          <cell r="B126" t="str">
            <v>Eritrea</v>
          </cell>
          <cell r="C126" t="str">
            <v>EASTAFR</v>
          </cell>
          <cell r="E126" t="str">
            <v>OUTSIDE_EUROPE</v>
          </cell>
        </row>
        <row r="127">
          <cell r="A127" t="str">
            <v>ET</v>
          </cell>
          <cell r="B127" t="str">
            <v>Ethiopia</v>
          </cell>
          <cell r="C127" t="str">
            <v>EASTAFR</v>
          </cell>
          <cell r="E127" t="str">
            <v>OUTSIDE_EUROPE</v>
          </cell>
        </row>
        <row r="128">
          <cell r="A128" t="str">
            <v>FK</v>
          </cell>
          <cell r="B128" t="str">
            <v>Falkland Islands (Malvinas)</v>
          </cell>
          <cell r="C128" t="str">
            <v>SOUTHAM</v>
          </cell>
          <cell r="E128" t="str">
            <v>OUTSIDE_EUROPE</v>
          </cell>
        </row>
        <row r="129">
          <cell r="A129" t="str">
            <v>FO</v>
          </cell>
          <cell r="B129" t="str">
            <v>Faroe Islands</v>
          </cell>
          <cell r="C129" t="str">
            <v>NORTHEUR</v>
          </cell>
          <cell r="E129" t="str">
            <v>EUROPE</v>
          </cell>
        </row>
        <row r="130">
          <cell r="A130" t="str">
            <v>FM</v>
          </cell>
          <cell r="B130" t="str">
            <v>Federated States of Micronesia</v>
          </cell>
          <cell r="C130" t="str">
            <v>PAC</v>
          </cell>
          <cell r="E130" t="str">
            <v>OUTSIDE_EUROPE</v>
          </cell>
        </row>
        <row r="131">
          <cell r="A131" t="str">
            <v>FJ</v>
          </cell>
          <cell r="B131" t="str">
            <v>Fiji</v>
          </cell>
          <cell r="C131" t="str">
            <v>PAC</v>
          </cell>
          <cell r="E131" t="str">
            <v>OUTSIDE_EUROPE</v>
          </cell>
        </row>
        <row r="132">
          <cell r="A132" t="str">
            <v>PF</v>
          </cell>
          <cell r="B132" t="str">
            <v>French Polynesia</v>
          </cell>
          <cell r="C132" t="str">
            <v>PAC</v>
          </cell>
          <cell r="E132" t="str">
            <v>OUTSIDE_EUROPE</v>
          </cell>
        </row>
        <row r="133">
          <cell r="A133" t="str">
            <v>TF</v>
          </cell>
          <cell r="B133" t="str">
            <v>French Southern Territories</v>
          </cell>
          <cell r="C133" t="str">
            <v>ANTARCTICA</v>
          </cell>
          <cell r="E133" t="str">
            <v>OUTSIDE_EUROPE</v>
          </cell>
        </row>
        <row r="134">
          <cell r="A134" t="str">
            <v>GA</v>
          </cell>
          <cell r="B134" t="str">
            <v>Gabon</v>
          </cell>
          <cell r="C134" t="str">
            <v>CENTAFR</v>
          </cell>
          <cell r="E134" t="str">
            <v>OUTSIDE_EUROPE</v>
          </cell>
        </row>
        <row r="135">
          <cell r="A135" t="str">
            <v>GM</v>
          </cell>
          <cell r="B135" t="str">
            <v>Gambia</v>
          </cell>
          <cell r="C135" t="str">
            <v>WESTAFR</v>
          </cell>
          <cell r="E135" t="str">
            <v>OUTSIDE_EUROPE</v>
          </cell>
        </row>
        <row r="136">
          <cell r="A136" t="str">
            <v>GH</v>
          </cell>
          <cell r="B136" t="str">
            <v>Ghana</v>
          </cell>
          <cell r="C136" t="str">
            <v>WESTAFR</v>
          </cell>
          <cell r="E136" t="str">
            <v>OUTSIDE_EUROPE</v>
          </cell>
        </row>
        <row r="137">
          <cell r="A137" t="str">
            <v>GI</v>
          </cell>
          <cell r="B137" t="str">
            <v>Gibraltar</v>
          </cell>
          <cell r="C137" t="str">
            <v>SOUTHEUR</v>
          </cell>
          <cell r="E137" t="str">
            <v>EUROPE</v>
          </cell>
        </row>
        <row r="138">
          <cell r="A138" t="str">
            <v>GL</v>
          </cell>
          <cell r="B138" t="str">
            <v>Greenland</v>
          </cell>
          <cell r="C138" t="str">
            <v>NORTHAM</v>
          </cell>
          <cell r="E138" t="str">
            <v>OUTSIDE_EUROPE</v>
          </cell>
        </row>
        <row r="139">
          <cell r="A139" t="str">
            <v>GD</v>
          </cell>
          <cell r="B139" t="str">
            <v>Grenada</v>
          </cell>
          <cell r="C139" t="str">
            <v>CAR</v>
          </cell>
          <cell r="E139" t="str">
            <v>OUTSIDE_EUROPE</v>
          </cell>
        </row>
        <row r="140">
          <cell r="A140" t="str">
            <v>GU</v>
          </cell>
          <cell r="B140" t="str">
            <v>Guam</v>
          </cell>
          <cell r="C140" t="str">
            <v>PAC</v>
          </cell>
          <cell r="E140" t="str">
            <v>OUTSIDE_EUROPE</v>
          </cell>
        </row>
        <row r="141">
          <cell r="A141" t="str">
            <v>GT</v>
          </cell>
          <cell r="B141" t="str">
            <v>Guatemala</v>
          </cell>
          <cell r="C141" t="str">
            <v>CENTAM</v>
          </cell>
          <cell r="E141" t="str">
            <v>OUTSIDE_EUROPE</v>
          </cell>
        </row>
        <row r="142">
          <cell r="A142" t="str">
            <v>GG</v>
          </cell>
          <cell r="B142" t="str">
            <v>Guernsey</v>
          </cell>
          <cell r="C142" t="str">
            <v>WESTEUR</v>
          </cell>
          <cell r="E142" t="str">
            <v>EUROPE</v>
          </cell>
        </row>
        <row r="143">
          <cell r="A143" t="str">
            <v>GN</v>
          </cell>
          <cell r="B143" t="str">
            <v>Guinea</v>
          </cell>
          <cell r="C143" t="str">
            <v>WESTAFR</v>
          </cell>
          <cell r="E143" t="str">
            <v>OUTSIDE_EUROPE</v>
          </cell>
        </row>
        <row r="144">
          <cell r="A144" t="str">
            <v>GW</v>
          </cell>
          <cell r="B144" t="str">
            <v>Guinea-Bissau</v>
          </cell>
          <cell r="C144" t="str">
            <v>WESTAFR</v>
          </cell>
          <cell r="E144" t="str">
            <v>OUTSIDE_EUROPE</v>
          </cell>
        </row>
        <row r="145">
          <cell r="A145" t="str">
            <v>GY</v>
          </cell>
          <cell r="B145" t="str">
            <v>Guyana</v>
          </cell>
          <cell r="C145" t="str">
            <v>SOUTHAM</v>
          </cell>
          <cell r="E145" t="str">
            <v>OUTSIDE_EUROPE</v>
          </cell>
        </row>
        <row r="146">
          <cell r="A146" t="str">
            <v>HT</v>
          </cell>
          <cell r="B146" t="str">
            <v>Haiti</v>
          </cell>
          <cell r="C146" t="str">
            <v>CAR</v>
          </cell>
          <cell r="E146" t="str">
            <v>OUTSIDE_EUROPE</v>
          </cell>
        </row>
        <row r="147">
          <cell r="A147" t="str">
            <v>HM</v>
          </cell>
          <cell r="B147" t="str">
            <v>Heard Island and Mcdonald Islands</v>
          </cell>
          <cell r="C147" t="str">
            <v>ANTARCTICA</v>
          </cell>
          <cell r="E147" t="str">
            <v>OUTSIDE_EUROPE</v>
          </cell>
        </row>
        <row r="148">
          <cell r="A148" t="str">
            <v>VA</v>
          </cell>
          <cell r="B148" t="str">
            <v>Holy See (Vatican City State)</v>
          </cell>
          <cell r="C148" t="str">
            <v>SOUTHEUR</v>
          </cell>
          <cell r="E148" t="str">
            <v>EUROPE</v>
          </cell>
        </row>
        <row r="149">
          <cell r="A149" t="str">
            <v>HN</v>
          </cell>
          <cell r="B149" t="str">
            <v>Honduras</v>
          </cell>
          <cell r="C149" t="str">
            <v>CENTAM</v>
          </cell>
          <cell r="E149" t="str">
            <v>OUTSIDE_EUROPE</v>
          </cell>
        </row>
        <row r="150">
          <cell r="A150" t="str">
            <v>HK</v>
          </cell>
          <cell r="B150" t="str">
            <v>Hong Kong</v>
          </cell>
          <cell r="C150" t="str">
            <v>EASTASIA</v>
          </cell>
          <cell r="E150" t="str">
            <v>OUTSIDE_EUROPE</v>
          </cell>
        </row>
        <row r="151">
          <cell r="A151" t="str">
            <v>IN</v>
          </cell>
          <cell r="B151" t="str">
            <v>India</v>
          </cell>
          <cell r="C151" t="str">
            <v>SOUTHASIA</v>
          </cell>
          <cell r="E151" t="str">
            <v>OUTSIDE_EUROPE</v>
          </cell>
        </row>
        <row r="152">
          <cell r="A152" t="str">
            <v>ID</v>
          </cell>
          <cell r="B152" t="str">
            <v>Indonesia</v>
          </cell>
          <cell r="C152" t="str">
            <v>SOUTHEASTASIA</v>
          </cell>
          <cell r="E152" t="str">
            <v>OUTSIDE_EUROPE</v>
          </cell>
        </row>
        <row r="153">
          <cell r="A153" t="str">
            <v>IQ</v>
          </cell>
          <cell r="B153" t="str">
            <v>Iraq</v>
          </cell>
          <cell r="C153" t="str">
            <v>MIDEAST</v>
          </cell>
          <cell r="E153" t="str">
            <v>OUTSIDE_EUROPE</v>
          </cell>
        </row>
        <row r="154">
          <cell r="A154" t="str">
            <v>IR</v>
          </cell>
          <cell r="B154" t="str">
            <v>Islamic Republic of Iran</v>
          </cell>
          <cell r="C154" t="str">
            <v>MIDEAST</v>
          </cell>
          <cell r="E154" t="str">
            <v>OUTSIDE_EUROPE</v>
          </cell>
        </row>
        <row r="155">
          <cell r="A155" t="str">
            <v>IM</v>
          </cell>
          <cell r="B155" t="str">
            <v>Isle of Man</v>
          </cell>
          <cell r="C155" t="str">
            <v>WESTEUR</v>
          </cell>
          <cell r="E155" t="str">
            <v>EUROPE</v>
          </cell>
        </row>
        <row r="156">
          <cell r="A156" t="str">
            <v>JM</v>
          </cell>
          <cell r="B156" t="str">
            <v>Jamaica</v>
          </cell>
          <cell r="C156" t="str">
            <v>CAR</v>
          </cell>
          <cell r="E156" t="str">
            <v>OUTSIDE_EUROPE</v>
          </cell>
        </row>
        <row r="157">
          <cell r="A157" t="str">
            <v>JP</v>
          </cell>
          <cell r="B157" t="str">
            <v>Japan</v>
          </cell>
          <cell r="C157" t="str">
            <v>EASTASIA</v>
          </cell>
          <cell r="E157" t="str">
            <v>OUTSIDE_EUROPE</v>
          </cell>
        </row>
        <row r="158">
          <cell r="A158" t="str">
            <v>JE</v>
          </cell>
          <cell r="B158" t="str">
            <v>Jersey</v>
          </cell>
          <cell r="C158" t="str">
            <v>WESTEUR</v>
          </cell>
          <cell r="E158" t="str">
            <v>EUROPE</v>
          </cell>
        </row>
        <row r="159">
          <cell r="A159" t="str">
            <v>KZ</v>
          </cell>
          <cell r="B159" t="str">
            <v>Kazakhstan</v>
          </cell>
          <cell r="C159" t="str">
            <v>CENTASIA</v>
          </cell>
          <cell r="E159" t="str">
            <v>OUTSIDE_EUROPE</v>
          </cell>
        </row>
        <row r="160">
          <cell r="A160" t="str">
            <v>KE</v>
          </cell>
          <cell r="B160" t="str">
            <v>Kenya</v>
          </cell>
          <cell r="C160" t="str">
            <v>EASTAFR</v>
          </cell>
          <cell r="E160" t="str">
            <v>OUTSIDE_EUROPE</v>
          </cell>
        </row>
        <row r="161">
          <cell r="A161" t="str">
            <v>KI</v>
          </cell>
          <cell r="B161" t="str">
            <v>Kiribati</v>
          </cell>
          <cell r="C161" t="str">
            <v>PAC</v>
          </cell>
          <cell r="E161" t="str">
            <v>OUTSIDE_EUROPE</v>
          </cell>
        </row>
        <row r="162">
          <cell r="A162" t="str">
            <v>XK</v>
          </cell>
          <cell r="B162" t="str">
            <v>Kosovo</v>
          </cell>
          <cell r="C162" t="str">
            <v>EASTEUR</v>
          </cell>
          <cell r="E162" t="str">
            <v>EUROPE</v>
          </cell>
        </row>
        <row r="163">
          <cell r="A163" t="str">
            <v>KW</v>
          </cell>
          <cell r="B163" t="str">
            <v>Kuwait</v>
          </cell>
          <cell r="C163" t="str">
            <v>MIDEAST</v>
          </cell>
          <cell r="E163" t="str">
            <v>OUTSIDE_EUROPE</v>
          </cell>
        </row>
        <row r="164">
          <cell r="A164" t="str">
            <v>KG</v>
          </cell>
          <cell r="B164" t="str">
            <v>Kyrgyzstan</v>
          </cell>
          <cell r="C164" t="str">
            <v>CENTASIA</v>
          </cell>
          <cell r="E164" t="str">
            <v>OUTSIDE_EUROPE</v>
          </cell>
        </row>
        <row r="165">
          <cell r="A165" t="str">
            <v>LA</v>
          </cell>
          <cell r="B165" t="str">
            <v>Lao People's Democratic Republic</v>
          </cell>
          <cell r="C165" t="str">
            <v>SOUTHEASTASIA</v>
          </cell>
          <cell r="E165" t="str">
            <v>OUTSIDE_EUROPE</v>
          </cell>
        </row>
        <row r="166">
          <cell r="A166" t="str">
            <v>LS</v>
          </cell>
          <cell r="B166" t="str">
            <v>Lesotho</v>
          </cell>
          <cell r="C166" t="str">
            <v>SOUTHAFR</v>
          </cell>
          <cell r="E166" t="str">
            <v>OUTSIDE_EUROPE</v>
          </cell>
        </row>
        <row r="167">
          <cell r="A167" t="str">
            <v>LR</v>
          </cell>
          <cell r="B167" t="str">
            <v>Liberia</v>
          </cell>
          <cell r="C167" t="str">
            <v>WESTAFR</v>
          </cell>
          <cell r="E167" t="str">
            <v>OUTSIDE_EUROPE</v>
          </cell>
        </row>
        <row r="168">
          <cell r="A168" t="str">
            <v>MO</v>
          </cell>
          <cell r="B168" t="str">
            <v>Macao</v>
          </cell>
          <cell r="C168" t="str">
            <v>EASTASIA</v>
          </cell>
          <cell r="E168" t="str">
            <v>OUTSIDE_EUROPE</v>
          </cell>
        </row>
        <row r="169">
          <cell r="A169" t="str">
            <v>MG</v>
          </cell>
          <cell r="B169" t="str">
            <v>Madagascar</v>
          </cell>
          <cell r="C169" t="str">
            <v>EASTAFR</v>
          </cell>
          <cell r="E169" t="str">
            <v>OUTSIDE_EUROPE</v>
          </cell>
        </row>
        <row r="170">
          <cell r="A170" t="str">
            <v>MW</v>
          </cell>
          <cell r="B170" t="str">
            <v>Malawi</v>
          </cell>
          <cell r="C170" t="str">
            <v>EASTAFR</v>
          </cell>
          <cell r="E170" t="str">
            <v>OUTSIDE_EUROPE</v>
          </cell>
        </row>
        <row r="171">
          <cell r="A171" t="str">
            <v>MY</v>
          </cell>
          <cell r="B171" t="str">
            <v>Malaysia</v>
          </cell>
          <cell r="C171" t="str">
            <v>SOUTHEASTASIA</v>
          </cell>
          <cell r="E171" t="str">
            <v>OUTSIDE_EUROPE</v>
          </cell>
        </row>
        <row r="172">
          <cell r="A172" t="str">
            <v>MV</v>
          </cell>
          <cell r="B172" t="str">
            <v>Maldives</v>
          </cell>
          <cell r="C172" t="str">
            <v>SOUTHASIA</v>
          </cell>
          <cell r="E172" t="str">
            <v>OUTSIDE_EUROPE</v>
          </cell>
        </row>
        <row r="173">
          <cell r="A173" t="str">
            <v>ML</v>
          </cell>
          <cell r="B173" t="str">
            <v>Mali</v>
          </cell>
          <cell r="C173" t="str">
            <v>WESTAFR</v>
          </cell>
          <cell r="E173" t="str">
            <v>OUTSIDE_EUROPE</v>
          </cell>
        </row>
        <row r="174">
          <cell r="A174" t="str">
            <v>MH</v>
          </cell>
          <cell r="B174" t="str">
            <v>Marshall Islands</v>
          </cell>
          <cell r="C174" t="str">
            <v>PAC</v>
          </cell>
          <cell r="E174" t="str">
            <v>OUTSIDE_EUROPE</v>
          </cell>
        </row>
        <row r="175">
          <cell r="A175" t="str">
            <v>MR</v>
          </cell>
          <cell r="B175" t="str">
            <v>Mauritania</v>
          </cell>
          <cell r="C175" t="str">
            <v>WESTAFR</v>
          </cell>
          <cell r="E175" t="str">
            <v>OUTSIDE_EUROPE</v>
          </cell>
        </row>
        <row r="176">
          <cell r="A176" t="str">
            <v>MU</v>
          </cell>
          <cell r="B176" t="str">
            <v>Mauritius</v>
          </cell>
          <cell r="C176" t="str">
            <v>EASTAFR</v>
          </cell>
          <cell r="E176" t="str">
            <v>OUTSIDE_EUROPE</v>
          </cell>
        </row>
        <row r="177">
          <cell r="A177" t="str">
            <v>MX</v>
          </cell>
          <cell r="B177" t="str">
            <v>Mexico</v>
          </cell>
          <cell r="C177" t="str">
            <v>NORTHAM</v>
          </cell>
          <cell r="E177" t="str">
            <v>OUTSIDE_EUROPE</v>
          </cell>
        </row>
        <row r="178">
          <cell r="A178" t="str">
            <v>MC</v>
          </cell>
          <cell r="B178" t="str">
            <v>Monaco</v>
          </cell>
          <cell r="C178" t="str">
            <v>WESTEUR</v>
          </cell>
          <cell r="E178" t="str">
            <v>EUROPE</v>
          </cell>
        </row>
        <row r="179">
          <cell r="A179" t="str">
            <v>MN</v>
          </cell>
          <cell r="B179" t="str">
            <v>Mongolia</v>
          </cell>
          <cell r="C179" t="str">
            <v>EASTASIA</v>
          </cell>
          <cell r="E179" t="str">
            <v>OUTSIDE_EUROPE</v>
          </cell>
        </row>
        <row r="180">
          <cell r="A180" t="str">
            <v>MS</v>
          </cell>
          <cell r="B180" t="str">
            <v>Montserrat</v>
          </cell>
          <cell r="C180" t="str">
            <v>CAR</v>
          </cell>
          <cell r="E180" t="str">
            <v>OUTSIDE_EUROPE</v>
          </cell>
        </row>
        <row r="181">
          <cell r="A181" t="str">
            <v>MZ</v>
          </cell>
          <cell r="B181" t="str">
            <v>Mozambique</v>
          </cell>
          <cell r="C181" t="str">
            <v>EASTAFR</v>
          </cell>
          <cell r="E181" t="str">
            <v>OUTSIDE_EUROPE</v>
          </cell>
        </row>
        <row r="182">
          <cell r="A182" t="str">
            <v>MM</v>
          </cell>
          <cell r="B182" t="str">
            <v>Myanmar</v>
          </cell>
          <cell r="C182" t="str">
            <v>SOUTHEASTASIA</v>
          </cell>
          <cell r="E182" t="str">
            <v>OUTSIDE_EUROPE</v>
          </cell>
        </row>
        <row r="183">
          <cell r="A183" t="str">
            <v>NA</v>
          </cell>
          <cell r="B183" t="str">
            <v>Namibia</v>
          </cell>
          <cell r="C183" t="str">
            <v>SOUTHAFR</v>
          </cell>
          <cell r="E183" t="str">
            <v>OUTSIDE_EUROPE</v>
          </cell>
        </row>
        <row r="184">
          <cell r="A184" t="str">
            <v>NR</v>
          </cell>
          <cell r="B184" t="str">
            <v>Nauru</v>
          </cell>
          <cell r="C184" t="str">
            <v>PAC</v>
          </cell>
          <cell r="E184" t="str">
            <v>OUTSIDE_EUROPE</v>
          </cell>
        </row>
        <row r="185">
          <cell r="A185" t="str">
            <v>NP</v>
          </cell>
          <cell r="B185" t="str">
            <v>Nepal</v>
          </cell>
          <cell r="C185" t="str">
            <v>SOUTHASIA</v>
          </cell>
          <cell r="E185" t="str">
            <v>OUTSIDE_EUROPE</v>
          </cell>
        </row>
        <row r="186">
          <cell r="A186" t="str">
            <v>NC</v>
          </cell>
          <cell r="B186" t="str">
            <v>New Caledonia</v>
          </cell>
          <cell r="C186" t="str">
            <v>PAC</v>
          </cell>
          <cell r="E186" t="str">
            <v>OUTSIDE_EUROPE</v>
          </cell>
        </row>
        <row r="187">
          <cell r="A187" t="str">
            <v>NZ</v>
          </cell>
          <cell r="B187" t="str">
            <v>New Zealand</v>
          </cell>
          <cell r="C187" t="str">
            <v>AUSTNZ</v>
          </cell>
          <cell r="E187" t="str">
            <v>OUTSIDE_EUROPE</v>
          </cell>
        </row>
        <row r="188">
          <cell r="A188" t="str">
            <v>NI</v>
          </cell>
          <cell r="B188" t="str">
            <v>Nicaragua</v>
          </cell>
          <cell r="C188" t="str">
            <v>CENTAM</v>
          </cell>
          <cell r="E188" t="str">
            <v>OUTSIDE_EUROPE</v>
          </cell>
        </row>
        <row r="189">
          <cell r="A189" t="str">
            <v>NE</v>
          </cell>
          <cell r="B189" t="str">
            <v>Niger</v>
          </cell>
          <cell r="C189" t="str">
            <v>WESTAFR</v>
          </cell>
          <cell r="E189" t="str">
            <v>OUTSIDE_EUROPE</v>
          </cell>
        </row>
        <row r="190">
          <cell r="A190" t="str">
            <v>NG</v>
          </cell>
          <cell r="B190" t="str">
            <v>Nigeria</v>
          </cell>
          <cell r="C190" t="str">
            <v>WESTAFR</v>
          </cell>
          <cell r="E190" t="str">
            <v>OUTSIDE_EUROPE</v>
          </cell>
        </row>
        <row r="191">
          <cell r="A191" t="str">
            <v>NU</v>
          </cell>
          <cell r="B191" t="str">
            <v>Niue</v>
          </cell>
          <cell r="C191" t="str">
            <v>PAC</v>
          </cell>
          <cell r="E191" t="str">
            <v>OUTSIDE_EUROPE</v>
          </cell>
        </row>
        <row r="192">
          <cell r="A192" t="str">
            <v>NF</v>
          </cell>
          <cell r="B192" t="str">
            <v>Norfolk Island</v>
          </cell>
          <cell r="C192" t="str">
            <v>AUSTNZ</v>
          </cell>
          <cell r="E192" t="str">
            <v>OUTSIDE_EUROPE</v>
          </cell>
        </row>
        <row r="193">
          <cell r="A193" t="str">
            <v>MP</v>
          </cell>
          <cell r="B193" t="str">
            <v>Northern Mariana Islands</v>
          </cell>
          <cell r="C193" t="str">
            <v>PAC</v>
          </cell>
          <cell r="E193" t="str">
            <v>OUTSIDE_EUROPE</v>
          </cell>
        </row>
        <row r="194">
          <cell r="A194" t="str">
            <v>OM</v>
          </cell>
          <cell r="B194" t="str">
            <v>Oman</v>
          </cell>
          <cell r="C194" t="str">
            <v>MIDEAST</v>
          </cell>
          <cell r="E194" t="str">
            <v>OUTSIDE_EUROPE</v>
          </cell>
        </row>
        <row r="195">
          <cell r="A195" t="str">
            <v>PK</v>
          </cell>
          <cell r="B195" t="str">
            <v>Pakistan</v>
          </cell>
          <cell r="C195" t="str">
            <v>SOUTHASIA</v>
          </cell>
          <cell r="E195" t="str">
            <v>OUTSIDE_EUROPE</v>
          </cell>
        </row>
        <row r="196">
          <cell r="A196" t="str">
            <v>PW</v>
          </cell>
          <cell r="B196" t="str">
            <v>Palau</v>
          </cell>
          <cell r="C196" t="str">
            <v>PAC</v>
          </cell>
          <cell r="E196" t="str">
            <v>OUTSIDE_EUROPE</v>
          </cell>
        </row>
        <row r="197">
          <cell r="A197" t="str">
            <v>PA</v>
          </cell>
          <cell r="B197" t="str">
            <v>Panama</v>
          </cell>
          <cell r="C197" t="str">
            <v>CENTAM</v>
          </cell>
          <cell r="E197" t="str">
            <v>OUTSIDE_EUROPE</v>
          </cell>
        </row>
        <row r="198">
          <cell r="A198" t="str">
            <v>PG</v>
          </cell>
          <cell r="B198" t="str">
            <v>Papua New Guinea</v>
          </cell>
          <cell r="C198" t="str">
            <v>PAC</v>
          </cell>
          <cell r="E198" t="str">
            <v>OUTSIDE_EUROPE</v>
          </cell>
        </row>
        <row r="199">
          <cell r="A199" t="str">
            <v>PY</v>
          </cell>
          <cell r="B199" t="str">
            <v>Paraguay</v>
          </cell>
          <cell r="C199" t="str">
            <v>SOUTHAM</v>
          </cell>
          <cell r="E199" t="str">
            <v>OUTSIDE_EUROPE</v>
          </cell>
        </row>
        <row r="200">
          <cell r="A200" t="str">
            <v>PE</v>
          </cell>
          <cell r="B200" t="str">
            <v>Peru</v>
          </cell>
          <cell r="C200" t="str">
            <v>SOUTHAM</v>
          </cell>
          <cell r="E200" t="str">
            <v>OUTSIDE_EUROPE</v>
          </cell>
        </row>
        <row r="201">
          <cell r="A201" t="str">
            <v>PH</v>
          </cell>
          <cell r="B201" t="str">
            <v>Philippines</v>
          </cell>
          <cell r="C201" t="str">
            <v>SOUTHEASTASIA</v>
          </cell>
          <cell r="E201" t="str">
            <v>OUTSIDE_EUROPE</v>
          </cell>
        </row>
        <row r="202">
          <cell r="A202" t="str">
            <v>PN</v>
          </cell>
          <cell r="B202" t="str">
            <v>Pitcairn</v>
          </cell>
          <cell r="C202" t="str">
            <v>PAC</v>
          </cell>
          <cell r="E202" t="str">
            <v>OUTSIDE_EUROPE</v>
          </cell>
        </row>
        <row r="203">
          <cell r="A203" t="str">
            <v>BO</v>
          </cell>
          <cell r="B203" t="str">
            <v>Plurinational State of Bolivia</v>
          </cell>
          <cell r="C203" t="str">
            <v>SOUTHAM</v>
          </cell>
          <cell r="E203" t="str">
            <v>OUTSIDE_EUROPE</v>
          </cell>
        </row>
        <row r="204">
          <cell r="A204" t="str">
            <v>PR</v>
          </cell>
          <cell r="B204" t="str">
            <v>Puerto Rico</v>
          </cell>
          <cell r="C204" t="str">
            <v>CAR</v>
          </cell>
          <cell r="E204" t="str">
            <v>OUTSIDE_EUROPE</v>
          </cell>
        </row>
        <row r="205">
          <cell r="A205" t="str">
            <v>QA</v>
          </cell>
          <cell r="B205" t="str">
            <v>Qatar</v>
          </cell>
          <cell r="C205" t="str">
            <v>MIDEAST</v>
          </cell>
          <cell r="E205" t="str">
            <v>OUTSIDE_EUROPE</v>
          </cell>
        </row>
        <row r="206">
          <cell r="A206" t="str">
            <v>KR</v>
          </cell>
          <cell r="B206" t="str">
            <v>Republic of Korea</v>
          </cell>
          <cell r="C206" t="str">
            <v>EASTASIA</v>
          </cell>
          <cell r="E206" t="str">
            <v>OUTSIDE_EUROPE</v>
          </cell>
        </row>
        <row r="207">
          <cell r="A207" t="str">
            <v>RU</v>
          </cell>
          <cell r="B207" t="str">
            <v>Russian Federation</v>
          </cell>
          <cell r="C207" t="str">
            <v>EASTEUR</v>
          </cell>
          <cell r="E207" t="str">
            <v>EUROPE</v>
          </cell>
        </row>
        <row r="208">
          <cell r="A208" t="str">
            <v>RW</v>
          </cell>
          <cell r="B208" t="str">
            <v>Rwanda</v>
          </cell>
          <cell r="C208" t="str">
            <v>EASTAFR</v>
          </cell>
          <cell r="E208" t="str">
            <v>OUTSIDE_EUROPE</v>
          </cell>
        </row>
        <row r="209">
          <cell r="A209" t="str">
            <v>BL</v>
          </cell>
          <cell r="B209" t="str">
            <v>Saint Barthélemy</v>
          </cell>
          <cell r="C209" t="str">
            <v>CAR</v>
          </cell>
          <cell r="E209" t="str">
            <v>OUTSIDE_EUROPE</v>
          </cell>
        </row>
        <row r="210">
          <cell r="A210" t="str">
            <v>SH</v>
          </cell>
          <cell r="B210" t="str">
            <v>Saint Helena, Ascension and Tristan Da Cunha</v>
          </cell>
          <cell r="C210" t="str">
            <v>WESTAFR</v>
          </cell>
          <cell r="E210" t="str">
            <v>OUTSIDE_EUROPE</v>
          </cell>
        </row>
        <row r="211">
          <cell r="A211" t="str">
            <v>KN</v>
          </cell>
          <cell r="B211" t="str">
            <v>Saint Kitts and Nevis</v>
          </cell>
          <cell r="C211" t="str">
            <v>CAR</v>
          </cell>
          <cell r="E211" t="str">
            <v>OUTSIDE_EUROPE</v>
          </cell>
        </row>
        <row r="212">
          <cell r="A212" t="str">
            <v>LC</v>
          </cell>
          <cell r="B212" t="str">
            <v>Saint Lucia</v>
          </cell>
          <cell r="C212" t="str">
            <v>CAR</v>
          </cell>
          <cell r="E212" t="str">
            <v>OUTSIDE_EUROPE</v>
          </cell>
        </row>
        <row r="213">
          <cell r="A213" t="str">
            <v>PM</v>
          </cell>
          <cell r="B213" t="str">
            <v>Saint Pierre and Miquelon</v>
          </cell>
          <cell r="C213" t="str">
            <v>NORTHAM</v>
          </cell>
          <cell r="E213" t="str">
            <v>OUTSIDE_EUROPE</v>
          </cell>
        </row>
        <row r="214">
          <cell r="A214" t="str">
            <v>VC</v>
          </cell>
          <cell r="B214" t="str">
            <v>Saint Vincent and Grenadines</v>
          </cell>
          <cell r="C214" t="str">
            <v>CAR</v>
          </cell>
          <cell r="E214" t="str">
            <v>OUTSIDE_EUROPE</v>
          </cell>
        </row>
        <row r="215">
          <cell r="A215" t="str">
            <v>WS</v>
          </cell>
          <cell r="B215" t="str">
            <v>Samoa</v>
          </cell>
          <cell r="C215" t="str">
            <v>PAC</v>
          </cell>
          <cell r="E215" t="str">
            <v>OUTSIDE_EUROPE</v>
          </cell>
        </row>
        <row r="216">
          <cell r="A216" t="str">
            <v>SM</v>
          </cell>
          <cell r="B216" t="str">
            <v>San Marino</v>
          </cell>
          <cell r="C216" t="str">
            <v>SOUTHEUR</v>
          </cell>
          <cell r="E216" t="str">
            <v>EUROPE</v>
          </cell>
        </row>
        <row r="217">
          <cell r="A217" t="str">
            <v>ST</v>
          </cell>
          <cell r="B217" t="str">
            <v>Sao Tome and Principe</v>
          </cell>
          <cell r="C217" t="str">
            <v>CENTAFR</v>
          </cell>
          <cell r="E217" t="str">
            <v>OUTSIDE_EUROPE</v>
          </cell>
        </row>
        <row r="218">
          <cell r="A218" t="str">
            <v>SA</v>
          </cell>
          <cell r="B218" t="str">
            <v>Saudi Arabia</v>
          </cell>
          <cell r="C218" t="str">
            <v>MIDEAST</v>
          </cell>
          <cell r="E218" t="str">
            <v>OUTSIDE_EUROPE</v>
          </cell>
        </row>
        <row r="219">
          <cell r="A219" t="str">
            <v>SN</v>
          </cell>
          <cell r="B219" t="str">
            <v>Senegal</v>
          </cell>
          <cell r="C219" t="str">
            <v>WESTAFR</v>
          </cell>
          <cell r="E219" t="str">
            <v>OUTSIDE_EUROPE</v>
          </cell>
        </row>
        <row r="220">
          <cell r="A220" t="str">
            <v>SC</v>
          </cell>
          <cell r="B220" t="str">
            <v>Seychelles</v>
          </cell>
          <cell r="C220" t="str">
            <v>EASTAFR</v>
          </cell>
          <cell r="E220" t="str">
            <v>OUTSIDE_EUROPE</v>
          </cell>
        </row>
        <row r="221">
          <cell r="A221" t="str">
            <v>SL</v>
          </cell>
          <cell r="B221" t="str">
            <v>Sierra Leone</v>
          </cell>
          <cell r="C221" t="str">
            <v>WESTAFR</v>
          </cell>
          <cell r="E221" t="str">
            <v>OUTSIDE_EUROPE</v>
          </cell>
        </row>
        <row r="222">
          <cell r="A222" t="str">
            <v>SG</v>
          </cell>
          <cell r="B222" t="str">
            <v>Singapore</v>
          </cell>
          <cell r="C222" t="str">
            <v>SOUTHEASTASIA</v>
          </cell>
          <cell r="E222" t="str">
            <v>OUTSIDE_EUROPE</v>
          </cell>
        </row>
        <row r="223">
          <cell r="A223" t="str">
            <v>SX</v>
          </cell>
          <cell r="B223" t="str">
            <v>Sint Maarten (Dutch Part)</v>
          </cell>
          <cell r="C223" t="str">
            <v>CAR</v>
          </cell>
          <cell r="E223" t="str">
            <v>OUTSIDE_EUROPE</v>
          </cell>
        </row>
        <row r="224">
          <cell r="A224" t="str">
            <v>SB</v>
          </cell>
          <cell r="B224" t="str">
            <v>Solomon Islands</v>
          </cell>
          <cell r="C224" t="str">
            <v>PAC</v>
          </cell>
          <cell r="E224" t="str">
            <v>OUTSIDE_EUROPE</v>
          </cell>
        </row>
        <row r="225">
          <cell r="A225" t="str">
            <v>SO</v>
          </cell>
          <cell r="B225" t="str">
            <v>Somalia</v>
          </cell>
          <cell r="C225" t="str">
            <v>EASTAFR</v>
          </cell>
          <cell r="E225" t="str">
            <v>OUTSIDE_EUROPE</v>
          </cell>
        </row>
        <row r="226">
          <cell r="A226" t="str">
            <v>ZA</v>
          </cell>
          <cell r="B226" t="str">
            <v>South Africa</v>
          </cell>
          <cell r="C226" t="str">
            <v>SOUTHAFR</v>
          </cell>
          <cell r="E226" t="str">
            <v>OUTSIDE_EUROPE</v>
          </cell>
        </row>
        <row r="227">
          <cell r="A227" t="str">
            <v>GS</v>
          </cell>
          <cell r="B227" t="str">
            <v>South Georgia and South Sandwich Islands</v>
          </cell>
          <cell r="C227" t="str">
            <v>ANTARCTICA</v>
          </cell>
          <cell r="E227" t="str">
            <v>OUTSIDE_EUROPE</v>
          </cell>
        </row>
        <row r="228">
          <cell r="A228" t="str">
            <v>SS</v>
          </cell>
          <cell r="B228" t="str">
            <v>South Sudan</v>
          </cell>
          <cell r="C228" t="str">
            <v>EASTAFR</v>
          </cell>
          <cell r="E228" t="str">
            <v>OUTSIDE_EUROPE</v>
          </cell>
        </row>
        <row r="229">
          <cell r="A229" t="str">
            <v>LK</v>
          </cell>
          <cell r="B229" t="str">
            <v>Sri Lanka</v>
          </cell>
          <cell r="C229" t="str">
            <v>SOUTHASIA</v>
          </cell>
          <cell r="E229" t="str">
            <v>OUTSIDE_EUROPE</v>
          </cell>
        </row>
        <row r="230">
          <cell r="A230" t="str">
            <v>SD</v>
          </cell>
          <cell r="B230" t="str">
            <v>Sudan</v>
          </cell>
          <cell r="C230" t="str">
            <v>EASTAFR</v>
          </cell>
          <cell r="E230" t="str">
            <v>OUTSIDE_EUROPE</v>
          </cell>
        </row>
        <row r="231">
          <cell r="A231" t="str">
            <v>SR</v>
          </cell>
          <cell r="B231" t="str">
            <v>Suriname</v>
          </cell>
          <cell r="C231" t="str">
            <v>SOUTHAM</v>
          </cell>
          <cell r="E231" t="str">
            <v>OUTSIDE_EUROPE</v>
          </cell>
        </row>
        <row r="232">
          <cell r="A232" t="str">
            <v>SJ</v>
          </cell>
          <cell r="B232" t="str">
            <v>Svalbard and Jan Mayen</v>
          </cell>
          <cell r="C232" t="str">
            <v>NORTHEUR</v>
          </cell>
          <cell r="E232" t="str">
            <v>EUROPE</v>
          </cell>
        </row>
        <row r="233">
          <cell r="A233" t="str">
            <v>SZ</v>
          </cell>
          <cell r="B233" t="str">
            <v>Swaziland</v>
          </cell>
          <cell r="C233" t="str">
            <v>SOUTHAFR</v>
          </cell>
          <cell r="E233" t="str">
            <v>OUTSIDE_EUROPE</v>
          </cell>
        </row>
        <row r="234">
          <cell r="A234" t="str">
            <v>TW</v>
          </cell>
          <cell r="B234" t="str">
            <v>Taiwan, Province of China</v>
          </cell>
          <cell r="C234" t="str">
            <v>EASTASIA</v>
          </cell>
          <cell r="E234" t="str">
            <v>OUTSIDE_EUROPE</v>
          </cell>
        </row>
        <row r="235">
          <cell r="A235" t="str">
            <v>TJ</v>
          </cell>
          <cell r="B235" t="str">
            <v>Tajikistan</v>
          </cell>
          <cell r="C235" t="str">
            <v>CENTASIA</v>
          </cell>
          <cell r="E235" t="str">
            <v>OUTSIDE_EUROPE</v>
          </cell>
        </row>
        <row r="236">
          <cell r="A236" t="str">
            <v>TH</v>
          </cell>
          <cell r="B236" t="str">
            <v>Thailand</v>
          </cell>
          <cell r="C236" t="str">
            <v>SOUTHEASTASIA</v>
          </cell>
          <cell r="E236" t="str">
            <v>OUTSIDE_EUROPE</v>
          </cell>
        </row>
        <row r="237">
          <cell r="A237" t="str">
            <v>TL</v>
          </cell>
          <cell r="B237" t="str">
            <v>Timor-Leste</v>
          </cell>
          <cell r="C237" t="str">
            <v>SOUTHEASTASIA</v>
          </cell>
          <cell r="E237" t="str">
            <v>OUTSIDE_EUROPE</v>
          </cell>
        </row>
        <row r="238">
          <cell r="A238" t="str">
            <v>TG</v>
          </cell>
          <cell r="B238" t="str">
            <v>Togo</v>
          </cell>
          <cell r="C238" t="str">
            <v>WESTAFR</v>
          </cell>
          <cell r="E238" t="str">
            <v>OUTSIDE_EUROPE</v>
          </cell>
        </row>
        <row r="239">
          <cell r="A239" t="str">
            <v>TK</v>
          </cell>
          <cell r="B239" t="str">
            <v>Tokelau</v>
          </cell>
          <cell r="C239" t="str">
            <v>PAC</v>
          </cell>
          <cell r="E239" t="str">
            <v>OUTSIDE_EUROPE</v>
          </cell>
        </row>
        <row r="240">
          <cell r="A240" t="str">
            <v>TO</v>
          </cell>
          <cell r="B240" t="str">
            <v>Tonga</v>
          </cell>
          <cell r="C240" t="str">
            <v>PAC</v>
          </cell>
          <cell r="E240" t="str">
            <v>OUTSIDE_EUROPE</v>
          </cell>
        </row>
        <row r="241">
          <cell r="A241" t="str">
            <v>TT</v>
          </cell>
          <cell r="B241" t="str">
            <v>Trinidad and Tobago</v>
          </cell>
          <cell r="C241" t="str">
            <v>CAR</v>
          </cell>
          <cell r="E241" t="str">
            <v>OUTSIDE_EUROPE</v>
          </cell>
        </row>
        <row r="242">
          <cell r="A242" t="str">
            <v>TM</v>
          </cell>
          <cell r="B242" t="str">
            <v>Turkmenistan</v>
          </cell>
          <cell r="C242" t="str">
            <v>CENTASIA</v>
          </cell>
          <cell r="E242" t="str">
            <v>OUTSIDE_EUROPE</v>
          </cell>
        </row>
        <row r="243">
          <cell r="A243" t="str">
            <v>TC</v>
          </cell>
          <cell r="B243" t="str">
            <v>Turks and Caicos Islands</v>
          </cell>
          <cell r="C243" t="str">
            <v>CAR</v>
          </cell>
          <cell r="E243" t="str">
            <v>OUTSIDE_EUROPE</v>
          </cell>
        </row>
        <row r="244">
          <cell r="A244" t="str">
            <v>TV</v>
          </cell>
          <cell r="B244" t="str">
            <v>Tuvalu</v>
          </cell>
          <cell r="C244" t="str">
            <v>PAC</v>
          </cell>
          <cell r="E244" t="str">
            <v>OUTSIDE_EUROPE</v>
          </cell>
        </row>
        <row r="245">
          <cell r="A245" t="str">
            <v>VI</v>
          </cell>
          <cell r="B245" t="str">
            <v>U.S. Virgin Islands</v>
          </cell>
          <cell r="C245" t="str">
            <v>CAR</v>
          </cell>
          <cell r="E245" t="str">
            <v>OUTSIDE_EUROPE</v>
          </cell>
        </row>
        <row r="246">
          <cell r="A246" t="str">
            <v>UG</v>
          </cell>
          <cell r="B246" t="str">
            <v>Uganda</v>
          </cell>
          <cell r="C246" t="str">
            <v>EASTAFR</v>
          </cell>
          <cell r="E246" t="str">
            <v>OUTSIDE_EUROPE</v>
          </cell>
        </row>
        <row r="247">
          <cell r="A247" t="str">
            <v>AE</v>
          </cell>
          <cell r="B247" t="str">
            <v>United Arab Emirates</v>
          </cell>
          <cell r="C247" t="str">
            <v>MIDEAST</v>
          </cell>
          <cell r="E247" t="str">
            <v>OUTSIDE_EUROPE</v>
          </cell>
        </row>
        <row r="248">
          <cell r="A248" t="str">
            <v>TZ</v>
          </cell>
          <cell r="B248" t="str">
            <v>United Republic of Tanzania</v>
          </cell>
          <cell r="C248" t="str">
            <v>EASTAFR</v>
          </cell>
          <cell r="E248" t="str">
            <v>OUTSIDE_EUROPE</v>
          </cell>
        </row>
        <row r="249">
          <cell r="A249" t="str">
            <v>UM</v>
          </cell>
          <cell r="B249" t="str">
            <v>United States Minor Outlying Islands</v>
          </cell>
          <cell r="C249" t="str">
            <v>PAC</v>
          </cell>
          <cell r="E249" t="str">
            <v>OUTSIDE_EUROPE</v>
          </cell>
        </row>
        <row r="250">
          <cell r="A250" t="str">
            <v>US</v>
          </cell>
          <cell r="B250" t="str">
            <v>United States of America (all other states)</v>
          </cell>
          <cell r="C250" t="str">
            <v>NORTHAM</v>
          </cell>
          <cell r="E250" t="str">
            <v>OUTSIDE_EUROPE</v>
          </cell>
        </row>
        <row r="251">
          <cell r="A251" t="str">
            <v>US</v>
          </cell>
          <cell r="B251" t="str">
            <v>United States of America (NY)</v>
          </cell>
          <cell r="C251" t="str">
            <v>NORTHAM</v>
          </cell>
          <cell r="E251" t="str">
            <v>OUTSIDE_EUROPE</v>
          </cell>
        </row>
        <row r="252">
          <cell r="A252" t="str">
            <v>UY</v>
          </cell>
          <cell r="B252" t="str">
            <v>Uruguay</v>
          </cell>
          <cell r="C252" t="str">
            <v>SOUTHAM</v>
          </cell>
          <cell r="E252" t="str">
            <v>OUTSIDE_EUROPE</v>
          </cell>
        </row>
        <row r="253">
          <cell r="A253" t="str">
            <v>UZ</v>
          </cell>
          <cell r="B253" t="str">
            <v>Uzbekistan</v>
          </cell>
          <cell r="C253" t="str">
            <v>CENTASIA</v>
          </cell>
          <cell r="E253" t="str">
            <v>OUTSIDE_EUROPE</v>
          </cell>
        </row>
        <row r="254">
          <cell r="A254" t="str">
            <v>VU</v>
          </cell>
          <cell r="B254" t="str">
            <v>Vanuatu</v>
          </cell>
          <cell r="C254" t="str">
            <v>PAC</v>
          </cell>
          <cell r="E254" t="str">
            <v>OUTSIDE_EUROPE</v>
          </cell>
        </row>
        <row r="255">
          <cell r="A255" t="str">
            <v>VN</v>
          </cell>
          <cell r="B255" t="str">
            <v>Viet Nam</v>
          </cell>
          <cell r="C255" t="str">
            <v>SOUTHEASTASIA</v>
          </cell>
          <cell r="E255" t="str">
            <v>OUTSIDE_EUROPE</v>
          </cell>
        </row>
        <row r="256">
          <cell r="A256" t="str">
            <v>WF</v>
          </cell>
          <cell r="B256" t="str">
            <v>Wallis and Futuna</v>
          </cell>
          <cell r="C256" t="str">
            <v>PAC</v>
          </cell>
          <cell r="E256" t="str">
            <v>OUTSIDE_EUROPE</v>
          </cell>
        </row>
        <row r="257">
          <cell r="A257" t="str">
            <v>EH</v>
          </cell>
          <cell r="B257" t="str">
            <v>Western Sahara</v>
          </cell>
          <cell r="C257" t="str">
            <v>NORTHAFR</v>
          </cell>
          <cell r="E257" t="str">
            <v>OUTSIDE_EUROPE</v>
          </cell>
        </row>
        <row r="258">
          <cell r="A258" t="str">
            <v>YE</v>
          </cell>
          <cell r="B258" t="str">
            <v>Yemen</v>
          </cell>
          <cell r="C258" t="str">
            <v>MIDEAST</v>
          </cell>
          <cell r="E258" t="str">
            <v>OUTSIDE_EUROPE</v>
          </cell>
        </row>
        <row r="259">
          <cell r="A259" t="str">
            <v>ZM</v>
          </cell>
          <cell r="B259" t="str">
            <v>Zambia</v>
          </cell>
          <cell r="C259" t="str">
            <v>EASTAFR</v>
          </cell>
          <cell r="E259" t="str">
            <v>OUTSIDE_EUROPE</v>
          </cell>
        </row>
        <row r="260">
          <cell r="A260" t="str">
            <v>ZW</v>
          </cell>
          <cell r="B260" t="str">
            <v>Zimbabwe</v>
          </cell>
          <cell r="C260" t="str">
            <v>EASTAFR</v>
          </cell>
          <cell r="E260" t="str">
            <v>OUTSIDE_EUROPE</v>
          </cell>
        </row>
        <row r="261">
          <cell r="A261" t="str">
            <v>CENTASIA</v>
          </cell>
          <cell r="B261" t="str">
            <v>Central Asia</v>
          </cell>
          <cell r="C261" t="str">
            <v>OUTSIDE_EUROPE</v>
          </cell>
        </row>
        <row r="262">
          <cell r="A262" t="str">
            <v>EASTASIA</v>
          </cell>
          <cell r="B262" t="str">
            <v>Far-Eastern Asia</v>
          </cell>
          <cell r="C262" t="str">
            <v>OUTSIDE_EUROPE</v>
          </cell>
        </row>
        <row r="263">
          <cell r="A263" t="str">
            <v>ANTARCTICA</v>
          </cell>
          <cell r="B263" t="str">
            <v>Antarctica</v>
          </cell>
          <cell r="C263" t="str">
            <v>OUTSIDE_EUROPE</v>
          </cell>
        </row>
        <row r="264">
          <cell r="A264" t="str">
            <v>AUSTNZ</v>
          </cell>
          <cell r="B264" t="str">
            <v>Australasia</v>
          </cell>
          <cell r="C264" t="str">
            <v>OUTSIDE_EUROPE</v>
          </cell>
        </row>
        <row r="265">
          <cell r="A265" t="str">
            <v>CAR</v>
          </cell>
          <cell r="B265" t="str">
            <v>Caribbean</v>
          </cell>
          <cell r="C265" t="str">
            <v>OUTSIDE_EUROPE</v>
          </cell>
        </row>
        <row r="266">
          <cell r="A266" t="str">
            <v>CENTAFR</v>
          </cell>
          <cell r="B266" t="str">
            <v>Central Africa</v>
          </cell>
          <cell r="C266" t="str">
            <v>OUTSIDE_EUROPE</v>
          </cell>
        </row>
        <row r="267">
          <cell r="A267" t="str">
            <v>CENTAM</v>
          </cell>
          <cell r="B267" t="str">
            <v>Central America</v>
          </cell>
          <cell r="C267" t="str">
            <v>OUTSIDE_EUROPE</v>
          </cell>
        </row>
        <row r="268">
          <cell r="A268" t="str">
            <v>EASTAFR</v>
          </cell>
          <cell r="B268" t="str">
            <v>Eastern Africa</v>
          </cell>
          <cell r="C268" t="str">
            <v>OUTSIDE_EUROPE</v>
          </cell>
        </row>
        <row r="269">
          <cell r="A269" t="str">
            <v>PAC</v>
          </cell>
          <cell r="B269" t="str">
            <v>Melanesia</v>
          </cell>
          <cell r="C269" t="str">
            <v>OUTSIDE_EUROPE</v>
          </cell>
        </row>
        <row r="270">
          <cell r="A270" t="str">
            <v>PAC</v>
          </cell>
          <cell r="B270" t="str">
            <v>Micronesia</v>
          </cell>
          <cell r="C270" t="str">
            <v>OUTSIDE_EUROPE</v>
          </cell>
        </row>
        <row r="271">
          <cell r="A271" t="str">
            <v>MIDEAST</v>
          </cell>
          <cell r="B271" t="str">
            <v>Middle East</v>
          </cell>
          <cell r="C271" t="str">
            <v>OUTSIDE_EUROPE</v>
          </cell>
        </row>
        <row r="272">
          <cell r="A272" t="str">
            <v>NORTHAFR</v>
          </cell>
          <cell r="B272" t="str">
            <v>Northern Africa</v>
          </cell>
          <cell r="C272" t="str">
            <v>OUTSIDE_EUROPE</v>
          </cell>
        </row>
        <row r="273">
          <cell r="A273" t="str">
            <v>PAC</v>
          </cell>
          <cell r="B273" t="str">
            <v>Polynesia</v>
          </cell>
          <cell r="C273" t="str">
            <v>OUTSIDE_EUROPE</v>
          </cell>
        </row>
        <row r="274">
          <cell r="A274" t="str">
            <v>SOUTHAM</v>
          </cell>
          <cell r="B274" t="str">
            <v>South America</v>
          </cell>
          <cell r="C274" t="str">
            <v>OUTSIDE_EUROPE</v>
          </cell>
        </row>
        <row r="275">
          <cell r="A275" t="str">
            <v>SOUTHEASTASIA</v>
          </cell>
          <cell r="B275" t="str">
            <v>South-Eastern Asia</v>
          </cell>
          <cell r="C275" t="str">
            <v>OUTSIDE_EUROPE</v>
          </cell>
        </row>
        <row r="276">
          <cell r="A276" t="str">
            <v>SOUTHAFR</v>
          </cell>
          <cell r="B276" t="str">
            <v>Southern Africa</v>
          </cell>
          <cell r="C276" t="str">
            <v>OUTSIDE_EUROPE</v>
          </cell>
        </row>
        <row r="277">
          <cell r="A277" t="str">
            <v>SOUTHASIA</v>
          </cell>
          <cell r="B277" t="str">
            <v>Southern Asia</v>
          </cell>
          <cell r="C277" t="str">
            <v>OUTSIDE_EUROPE</v>
          </cell>
        </row>
        <row r="278">
          <cell r="A278" t="str">
            <v>WESTAFR</v>
          </cell>
          <cell r="B278" t="str">
            <v>Western Africa</v>
          </cell>
          <cell r="C278" t="str">
            <v>OUTSIDE_EUROPE</v>
          </cell>
        </row>
      </sheetData>
      <sheetData sheetId="29">
        <row r="2">
          <cell r="A2" t="str">
            <v>NOT_APPLICABLE.EUROPE</v>
          </cell>
          <cell r="D2">
            <v>0</v>
          </cell>
          <cell r="E2">
            <v>0</v>
          </cell>
        </row>
        <row r="3">
          <cell r="A3" t="str">
            <v>NOT_APPLICABLE.OUTSIDE_EUROPE</v>
          </cell>
          <cell r="D3">
            <v>0</v>
          </cell>
          <cell r="E3">
            <v>0</v>
          </cell>
        </row>
        <row r="4">
          <cell r="A4" t="str">
            <v>EUROPE.EUROPE</v>
          </cell>
          <cell r="D4">
            <v>330</v>
          </cell>
          <cell r="E4">
            <v>400</v>
          </cell>
        </row>
        <row r="5">
          <cell r="A5" t="str">
            <v>EUROPE.OUTSIDE_EUROPE</v>
          </cell>
          <cell r="D5">
            <v>1000</v>
          </cell>
          <cell r="E5">
            <v>1000</v>
          </cell>
        </row>
        <row r="6">
          <cell r="A6" t="str">
            <v>OUTSIDE_EUROPE.OUTSIDE_EUROPE</v>
          </cell>
          <cell r="D6">
            <v>1000</v>
          </cell>
          <cell r="E6">
            <v>1000</v>
          </cell>
        </row>
        <row r="7">
          <cell r="A7" t="str">
            <v>OUTSIDE_EUROPE.EUROPE</v>
          </cell>
          <cell r="D7">
            <v>1000</v>
          </cell>
          <cell r="E7">
            <v>1000</v>
          </cell>
        </row>
        <row r="8">
          <cell r="A8" t="str">
            <v>EU_EEA.EUROPE</v>
          </cell>
          <cell r="D8">
            <v>330</v>
          </cell>
          <cell r="E8">
            <v>400</v>
          </cell>
        </row>
        <row r="9">
          <cell r="A9" t="str">
            <v>NON_EU_EEA.EUROPE</v>
          </cell>
          <cell r="D9">
            <v>1000</v>
          </cell>
          <cell r="E9">
            <v>1000</v>
          </cell>
        </row>
        <row r="10">
          <cell r="A10" t="str">
            <v>ECC.EUROPE</v>
          </cell>
          <cell r="D10">
            <v>400</v>
          </cell>
          <cell r="E10">
            <v>400</v>
          </cell>
        </row>
        <row r="11">
          <cell r="A11" t="str">
            <v>ECC.SE</v>
          </cell>
          <cell r="D11">
            <v>400</v>
          </cell>
          <cell r="E11">
            <v>400</v>
          </cell>
        </row>
        <row r="12">
          <cell r="A12" t="str">
            <v>EUROPE.SE</v>
          </cell>
          <cell r="D12">
            <v>300</v>
          </cell>
          <cell r="E12">
            <v>400</v>
          </cell>
        </row>
        <row r="13">
          <cell r="A13" t="str">
            <v>EUROPE.BE</v>
          </cell>
          <cell r="D13">
            <v>250</v>
          </cell>
          <cell r="E13">
            <v>250</v>
          </cell>
        </row>
      </sheetData>
      <sheetData sheetId="30">
        <row r="2">
          <cell r="A2" t="str">
            <v>AMEX.FEE.TICKET.AIR</v>
          </cell>
          <cell r="B2" t="str">
            <v>Issuing an air e-ticket for maximum 4 segments</v>
          </cell>
          <cell r="C2">
            <v>22.44</v>
          </cell>
        </row>
        <row r="3">
          <cell r="A3" t="str">
            <v>AMEX.FEE.TICKET.AIR.ADDITIONALSEGMENTS</v>
          </cell>
          <cell r="B3" t="str">
            <v>Issuing an air e-ticket by additional tranche of 4 segments</v>
          </cell>
          <cell r="C3">
            <v>10.3</v>
          </cell>
        </row>
        <row r="4">
          <cell r="A4" t="str">
            <v>AMEX.FEE.TICKET.TRAINBOAT</v>
          </cell>
          <cell r="B4" t="str">
            <v>Issuing a train/boat ticket (including any supplements)</v>
          </cell>
          <cell r="C4">
            <v>7.72</v>
          </cell>
        </row>
        <row r="5">
          <cell r="A5" t="str">
            <v>AMEX.FEE.TICKET.PAPERDELIVERY</v>
          </cell>
          <cell r="B5" t="str">
            <v>Supplement for delivery to or collection from office of paper tickets</v>
          </cell>
          <cell r="C5">
            <v>8.24</v>
          </cell>
        </row>
        <row r="6">
          <cell r="A6" t="str">
            <v>AMEX.FEE.TICKET.CHANGE</v>
          </cell>
          <cell r="B6" t="str">
            <v>Changing a ticket which has already been issued</v>
          </cell>
          <cell r="C6">
            <v>10.3</v>
          </cell>
        </row>
        <row r="7">
          <cell r="A7" t="str">
            <v>AMEX.FEE.TICKET.CANCELLATION</v>
          </cell>
          <cell r="B7" t="str">
            <v>Cancelling a ticket or voucher which has already been issued</v>
          </cell>
          <cell r="C7">
            <v>13.38</v>
          </cell>
        </row>
        <row r="8">
          <cell r="A8" t="str">
            <v>AMEX.FEE.HOTEL.ROOM.RESERVATION</v>
          </cell>
          <cell r="B8" t="str">
            <v>Hotel reservation</v>
          </cell>
          <cell r="C8">
            <v>8.24</v>
          </cell>
        </row>
        <row r="9">
          <cell r="A9" t="str">
            <v>AMEX.FEE.BUS.RESERVATION</v>
          </cell>
          <cell r="B9" t="str">
            <v xml:space="preserve">Reservation of a bus/car with driver </v>
          </cell>
          <cell r="C9">
            <v>20.59</v>
          </cell>
        </row>
        <row r="10">
          <cell r="A10" t="str">
            <v>AMEX.FEE.TICKET.PROVISIONALRESERVATION</v>
          </cell>
          <cell r="B10" t="str">
            <v>Provisional reservation of tickets for groups</v>
          </cell>
          <cell r="C10">
            <v>10.3</v>
          </cell>
        </row>
        <row r="11">
          <cell r="A11" t="str">
            <v>AMEX.FEE.GROUPMANAGEMENT</v>
          </cell>
          <cell r="B11" t="str">
            <v>Group management</v>
          </cell>
          <cell r="C11">
            <v>41.18</v>
          </cell>
        </row>
        <row r="12">
          <cell r="A12" t="str">
            <v>AMEX.FEE.CATERINGMANAGEMENT.STAFFSELFFUNDED</v>
          </cell>
          <cell r="B12" t="str">
            <v>Catering management for ECDC staff or self-funded attendees</v>
          </cell>
          <cell r="C12">
            <v>10.3</v>
          </cell>
        </row>
        <row r="13">
          <cell r="A13" t="str">
            <v>AMEX.FEE.VISUM.DELIVERY</v>
          </cell>
          <cell r="B13" t="str">
            <v>Obtaining and delivering visas</v>
          </cell>
          <cell r="C13">
            <v>51.48</v>
          </cell>
        </row>
        <row r="14">
          <cell r="A14" t="str">
            <v>POMILIO.FEE.TICKET.AIR.MAX4SEGM</v>
          </cell>
          <cell r="B14" t="str">
            <v>Issuing e-ticket for max. 4 segments</v>
          </cell>
          <cell r="C14">
            <v>11</v>
          </cell>
        </row>
        <row r="15">
          <cell r="A15" t="str">
            <v>POMILIO.FEE.TICKET.AIR.MORETHAN4SEGM</v>
          </cell>
          <cell r="B15" t="str">
            <v>Issuing e-ticket for more than 4 segments</v>
          </cell>
          <cell r="C15">
            <v>17</v>
          </cell>
        </row>
        <row r="16">
          <cell r="A16" t="str">
            <v>POMILIO.FEE.TICKET.TRAINBOAT</v>
          </cell>
          <cell r="B16" t="str">
            <v>Issuing e-ticket for a train/boat ticket including seat reservations or other additional supplements</v>
          </cell>
          <cell r="C16">
            <v>12</v>
          </cell>
        </row>
        <row r="17">
          <cell r="A17" t="str">
            <v>POMILIO.FEE.TRAVEL.CONSULTING</v>
          </cell>
          <cell r="B17" t="str">
            <v>Travel consulting services</v>
          </cell>
          <cell r="C17">
            <v>28</v>
          </cell>
        </row>
        <row r="18">
          <cell r="A18" t="str">
            <v>POMILIO.FEE.TICKET.PAPERDELIVERY</v>
          </cell>
          <cell r="B18" t="str">
            <v>Delivery of paper tickets for pick up or sending</v>
          </cell>
          <cell r="C18">
            <v>17</v>
          </cell>
        </row>
        <row r="19">
          <cell r="A19" t="str">
            <v>POMILIO.FEE.TICKET.CHANGE</v>
          </cell>
          <cell r="B19" t="str">
            <v>Modification of an e-ticket which has already been issued</v>
          </cell>
          <cell r="C19">
            <v>11</v>
          </cell>
        </row>
        <row r="20">
          <cell r="A20" t="str">
            <v>POMILIO.FEE.TICKET.CANCELLATION</v>
          </cell>
          <cell r="B20" t="str">
            <v>Cancellation of an e-ticket which has already been issued</v>
          </cell>
          <cell r="C20">
            <v>11</v>
          </cell>
        </row>
        <row r="21">
          <cell r="A21" t="str">
            <v>POMILIO.FEE.HOTEL.ROOM.RESERVATION</v>
          </cell>
          <cell r="B21" t="str">
            <v>Booking one or more consecutive hotel or accommodation nights and sending an electronic voucher</v>
          </cell>
          <cell r="C21">
            <v>10</v>
          </cell>
        </row>
        <row r="22">
          <cell r="A22" t="str">
            <v>POMILIO.FEE.VISA.ISSUING</v>
          </cell>
          <cell r="B22" t="str">
            <v>Assistance in issuing visas including prepayment</v>
          </cell>
          <cell r="C22">
            <v>17</v>
          </cell>
        </row>
        <row r="23">
          <cell r="A23" t="str">
            <v>POMILIO.FEE.HOTEL.CHANGE</v>
          </cell>
          <cell r="B23" t="str">
            <v>Modification of a hotel or accommodation previously booked</v>
          </cell>
          <cell r="C23">
            <v>11</v>
          </cell>
        </row>
        <row r="24">
          <cell r="A24" t="str">
            <v>POMILIO.FEE.HOTEL.CANCELLATION</v>
          </cell>
          <cell r="B24" t="str">
            <v>Cancellation and/or refund of a hotel or accommodation previously booked</v>
          </cell>
          <cell r="C24">
            <v>11</v>
          </cell>
        </row>
        <row r="25">
          <cell r="A25" t="str">
            <v>POMILIO.FEE.VISA.REQUIREMENTS</v>
          </cell>
          <cell r="B25" t="str">
            <v>Assistance and advise travellers on visa requirements (no issuance of visa)</v>
          </cell>
          <cell r="C25">
            <v>10</v>
          </cell>
        </row>
        <row r="26">
          <cell r="A26" t="str">
            <v>POMILIO.FEE.TAXI.RESERVATION</v>
          </cell>
          <cell r="B26" t="str">
            <v>Booking of a rental vehicle with or without a driver or taxi</v>
          </cell>
          <cell r="C26">
            <v>17</v>
          </cell>
        </row>
        <row r="27">
          <cell r="A27" t="str">
            <v>POMILIO.FEE.CASH.SERVICES</v>
          </cell>
          <cell r="B27" t="str">
            <v>Provision of cash/currency exchange, cash advance services</v>
          </cell>
          <cell r="C27">
            <v>28</v>
          </cell>
        </row>
        <row r="28">
          <cell r="A28" t="str">
            <v>POMILIO.FEE.HELPDESK</v>
          </cell>
          <cell r="B28" t="str">
            <v>Use of helpdesk and emergency services for reservation 24/7 (outside operating hours)</v>
          </cell>
          <cell r="C28">
            <v>42</v>
          </cell>
        </row>
        <row r="29">
          <cell r="A29" t="str">
            <v>TNT.FEE.GROUPMANAGEMENT</v>
          </cell>
          <cell r="B29" t="str">
            <v>Group management (not applicable to this contract, kept for compatibility)</v>
          </cell>
          <cell r="C29">
            <v>0</v>
          </cell>
        </row>
        <row r="30">
          <cell r="A30" t="str">
            <v>POMILIO.FEE.CONFERENCE.HYBRID.50</v>
          </cell>
          <cell r="B30" t="str">
            <v>Booking of meeting or conference rooms including all technical equipment for hybrid event (up to 50 participants)</v>
          </cell>
          <cell r="C30">
            <v>320</v>
          </cell>
        </row>
        <row r="31">
          <cell r="A31" t="str">
            <v>POMILIO.FEE.CONFERENCE.HYBRID.150</v>
          </cell>
          <cell r="B31" t="str">
            <v>Booking of meeting or conference rooms including all technical equipment for hybrid event (51-150 participants)</v>
          </cell>
          <cell r="C31">
            <v>378</v>
          </cell>
        </row>
        <row r="32">
          <cell r="A32" t="str">
            <v>POMILIO.FEE.CONFERENCE.HYBRID.MORETHAN150</v>
          </cell>
          <cell r="B32" t="str">
            <v>Booking of meeting or conference rooms including all technical equipment for hybrid event (more than 150 participants)</v>
          </cell>
          <cell r="C32">
            <v>400</v>
          </cell>
        </row>
        <row r="33">
          <cell r="A33" t="str">
            <v>POMILIO.FEE.CONFERENCE.PHYSICAL.50</v>
          </cell>
          <cell r="B33" t="str">
            <v>Booking of meeting or conference rooms including all technical equipment for physical event (up to 50 participants)</v>
          </cell>
          <cell r="C33">
            <v>482</v>
          </cell>
        </row>
        <row r="34">
          <cell r="A34" t="str">
            <v>POMILIO.FEE.CONFERENCE.PHYSICAL.150</v>
          </cell>
          <cell r="B34" t="str">
            <v>Booking of meeting or conference rooms including all technical equipment for physical event (51-150 participants)</v>
          </cell>
          <cell r="C34">
            <v>602</v>
          </cell>
        </row>
        <row r="35">
          <cell r="A35" t="str">
            <v>POMILIO.FEE.CONFERENCE.PHYSICAL.MORETHAN150</v>
          </cell>
          <cell r="B35" t="str">
            <v>Booking of meeting or conference rooms including all technical equipment for physical event (more than 150 participants)</v>
          </cell>
          <cell r="C35">
            <v>723</v>
          </cell>
        </row>
        <row r="36">
          <cell r="A36" t="str">
            <v>POMILIO.FEE.CONCEPT.STANDARD</v>
          </cell>
          <cell r="B36" t="str">
            <v>Defining an event concept for a Standard event</v>
          </cell>
          <cell r="C36">
            <v>850</v>
          </cell>
        </row>
        <row r="37">
          <cell r="A37" t="str">
            <v>POMILIO.FEE.CONCEPT.COMPLEX</v>
          </cell>
          <cell r="B37" t="str">
            <v>Defining an event concept for a Complex event</v>
          </cell>
          <cell r="C37">
            <v>1500</v>
          </cell>
        </row>
        <row r="38">
          <cell r="A38" t="str">
            <v>POMILIO.COORDINATION.EVENT</v>
          </cell>
          <cell r="B38" t="str">
            <v>Management for overall coordination and management services of an event</v>
          </cell>
          <cell r="C38">
            <v>240</v>
          </cell>
        </row>
        <row r="39">
          <cell r="A39" t="str">
            <v>POMILIO.COORDINATION.VIRTUAL</v>
          </cell>
          <cell r="B39" t="str">
            <v>Overall coordination and management of a Virtual event</v>
          </cell>
          <cell r="C39">
            <v>574</v>
          </cell>
        </row>
        <row r="40">
          <cell r="A40" t="str">
            <v>POMILIO.COORDINATION.HYBRID.STANDARD.50</v>
          </cell>
          <cell r="B40" t="str">
            <v>Overall coordination and management of a Hybrid event (up to 50 participants) - standard  event</v>
          </cell>
          <cell r="C40">
            <v>890</v>
          </cell>
        </row>
        <row r="41">
          <cell r="A41" t="str">
            <v>POMILIO.COORDINATION.HYBRID.COMPLEX.50</v>
          </cell>
          <cell r="B41" t="str">
            <v>Overall coordination and management of a Hybrid event (up to 50 participants) - complex event</v>
          </cell>
          <cell r="C41">
            <v>1189</v>
          </cell>
        </row>
        <row r="42">
          <cell r="A42" t="str">
            <v>POMILIO.COORDINATION.HYBRID.STANDARD.51-150</v>
          </cell>
          <cell r="B42" t="str">
            <v>Overall coordination and management of a Hybrid event (51 to 150 participants) - standard  event</v>
          </cell>
          <cell r="C42">
            <v>1460</v>
          </cell>
        </row>
        <row r="43">
          <cell r="A43" t="str">
            <v>POMILIO.COORDINATION.HYBRID.COMPLEX.51-150</v>
          </cell>
          <cell r="B43" t="str">
            <v>Overall coordination and management of a Hybrid event (51 to 150 participants) - complex event</v>
          </cell>
          <cell r="C43">
            <v>1780</v>
          </cell>
        </row>
        <row r="44">
          <cell r="A44" t="str">
            <v>POMILIO.COORDINATION.HYBRID.STANDARD.OVER150</v>
          </cell>
          <cell r="B44" t="str">
            <v>Overall coordination and management of a Hybrid event (more than 150 participants) - standard  event</v>
          </cell>
          <cell r="C44">
            <v>2108</v>
          </cell>
        </row>
        <row r="45">
          <cell r="A45" t="str">
            <v>POMILIO.COORDINATION.HYBRID.COMPLEX.OVER150</v>
          </cell>
          <cell r="B45" t="str">
            <v>Overall coordination and management of a Hybrid event (more than 150 participants) - complex event</v>
          </cell>
          <cell r="C45">
            <v>2230</v>
          </cell>
        </row>
        <row r="46">
          <cell r="A46" t="str">
            <v>POMILIO.COORDINATION.PHYSICAL.STANDARD.50</v>
          </cell>
          <cell r="B46" t="str">
            <v>Overall coordination and management of a Physical event (up to 50 participants) - standard  event</v>
          </cell>
          <cell r="C46">
            <v>960</v>
          </cell>
        </row>
        <row r="47">
          <cell r="A47" t="str">
            <v>POMILIO.COORDINATION.PHYSICAL.COMPLEX.50</v>
          </cell>
          <cell r="B47" t="str">
            <v>Overall coordination and management of a Physical event (up to 50 participants) - complex event</v>
          </cell>
          <cell r="C47">
            <v>1280</v>
          </cell>
        </row>
        <row r="48">
          <cell r="A48" t="str">
            <v>POMILIO.COORDINATION.PHYSICAL.STANDARD.51-150</v>
          </cell>
          <cell r="B48" t="str">
            <v>Overall coordination and management of a Physical event (51 to 150 participants) - standard  event</v>
          </cell>
          <cell r="C48">
            <v>1600</v>
          </cell>
        </row>
        <row r="49">
          <cell r="A49" t="str">
            <v>POMILIO.COORDINATION.PHYSICAL.COMPLEX.51-150</v>
          </cell>
          <cell r="B49" t="str">
            <v>Overall coordination and management of a Physical event (51 to 150 participants) - complex event</v>
          </cell>
          <cell r="C49">
            <v>1663</v>
          </cell>
        </row>
        <row r="50">
          <cell r="A50" t="str">
            <v>POMILIO.COORDINATION.PHYSICAL.STANDARD.OVER150</v>
          </cell>
          <cell r="B50" t="str">
            <v>Overall coordination and management of a Physical event (more than 150 participants) - standard  event</v>
          </cell>
          <cell r="C50">
            <v>2400</v>
          </cell>
        </row>
        <row r="51">
          <cell r="A51" t="str">
            <v>POMILIO.COORDINATION.PHYSICAL.COMPLEX.OVER150</v>
          </cell>
          <cell r="B51" t="str">
            <v>Overall coordination and management of a Physical event (more than 150 participants) - complex event</v>
          </cell>
          <cell r="C51">
            <v>2780</v>
          </cell>
        </row>
        <row r="52">
          <cell r="A52" t="str">
            <v>POMILIO.CATERING.OUTSIDE</v>
          </cell>
          <cell r="B52" t="str">
            <v>Organisation of catering services outside ECDC premises (e.g. restaurants, conference centres, hotels)</v>
          </cell>
          <cell r="C52">
            <v>335</v>
          </cell>
        </row>
        <row r="53">
          <cell r="A53" t="str">
            <v>POMILIO.CATERING.WORKING</v>
          </cell>
          <cell r="B53" t="str">
            <v xml:space="preserve">Organisation of working breakfasts, lunches or dinners </v>
          </cell>
          <cell r="C53">
            <v>426</v>
          </cell>
        </row>
        <row r="54">
          <cell r="A54" t="str">
            <v>POMILIO.REGISTRATION.MANAGEMENT</v>
          </cell>
          <cell r="B54" t="str">
            <v>Participant management from invitation to registration services</v>
          </cell>
          <cell r="C54">
            <v>640</v>
          </cell>
        </row>
        <row r="55">
          <cell r="A55" t="str">
            <v>POMILIO.REGISTRATION.VIRTUAL</v>
          </cell>
          <cell r="B55" t="str">
            <v>Virtual event - registration services</v>
          </cell>
          <cell r="C55">
            <v>1078</v>
          </cell>
        </row>
        <row r="56">
          <cell r="A56" t="str">
            <v>POMILIO.REGISTRATION.HYBRID</v>
          </cell>
          <cell r="B56" t="str">
            <v>Hybrid event - registration services</v>
          </cell>
          <cell r="C56">
            <v>1310</v>
          </cell>
        </row>
        <row r="57">
          <cell r="A57" t="str">
            <v>POMILIO.REGISTRATION.HYBRID.ONSITE</v>
          </cell>
          <cell r="B57" t="str">
            <v>Hybrid event - on-site services</v>
          </cell>
          <cell r="C57">
            <v>1770</v>
          </cell>
        </row>
        <row r="58">
          <cell r="A58" t="str">
            <v>POMILIO.REGISTRATION.PHYSICAL</v>
          </cell>
          <cell r="B58" t="str">
            <v>Physical event - registration services</v>
          </cell>
          <cell r="C58">
            <v>1705</v>
          </cell>
        </row>
        <row r="59">
          <cell r="A59" t="str">
            <v>POMILIO.REGISTRATION.PHYSICAL.ONSITE</v>
          </cell>
          <cell r="B59" t="str">
            <v>Physical event - on-site services</v>
          </cell>
          <cell r="C59">
            <v>2605</v>
          </cell>
        </row>
        <row r="60">
          <cell r="A60" t="str">
            <v>POMILIO.REGISTRATION.EQUIPMENT</v>
          </cell>
          <cell r="B60" t="str">
            <v>Technical equipment for registration only</v>
          </cell>
          <cell r="C60">
            <v>2300</v>
          </cell>
        </row>
        <row r="61">
          <cell r="A61" t="str">
            <v>POMILIO.COMMUNICATION.MANAGEMENT</v>
          </cell>
          <cell r="B61" t="str">
            <v>Management for defining and/or implementing a communication strategy for an event</v>
          </cell>
          <cell r="C61">
            <v>665</v>
          </cell>
        </row>
        <row r="62">
          <cell r="A62" t="str">
            <v>POMILIO.COMMUNICATION.STRATEGY</v>
          </cell>
          <cell r="B62" t="str">
            <v>Defining and implementing a communication strategy for an event</v>
          </cell>
          <cell r="C62">
            <v>1180</v>
          </cell>
        </row>
        <row r="63">
          <cell r="A63" t="str">
            <v>POMILIO.COMMUNICATION.MEDIA.MONITORING</v>
          </cell>
          <cell r="B63" t="str">
            <v>Media (including social media) management, monitoring and reporting</v>
          </cell>
          <cell r="C63">
            <v>418</v>
          </cell>
        </row>
        <row r="64">
          <cell r="A64" t="str">
            <v>POMILIO.COMMUNICATION.MEDIA.REPORTING</v>
          </cell>
          <cell r="B64" t="str">
            <v>Post-event media (including social media) reporting in a standardised format measuring outreach of the
event per medium</v>
          </cell>
          <cell r="C64">
            <v>325</v>
          </cell>
        </row>
        <row r="65">
          <cell r="A65" t="str">
            <v>POMILIO.COMMUNICATION.WEBSITE</v>
          </cell>
          <cell r="B65" t="str">
            <v>Developing and managing an event website (5 sub-pages)</v>
          </cell>
          <cell r="C65">
            <v>1170</v>
          </cell>
        </row>
        <row r="66">
          <cell r="A66" t="str">
            <v>POMILIO.COMMUNICATION.APP</v>
          </cell>
          <cell r="B66" t="str">
            <v>Developing, providing, and managing an event app</v>
          </cell>
          <cell r="C66">
            <v>1439</v>
          </cell>
        </row>
        <row r="67">
          <cell r="A67" t="str">
            <v>POMILIO.COMMUNICATION.IDENTITY</v>
          </cell>
          <cell r="B67" t="str">
            <v>Creation of a visual identity, including necessary adaptations</v>
          </cell>
          <cell r="C67">
            <v>1012</v>
          </cell>
        </row>
        <row r="68">
          <cell r="A68" t="str">
            <v>POMILIO.COMMUNICATION.TEMPLATES</v>
          </cell>
          <cell r="B68" t="str">
            <v>Provision of presentation templates for the event (MS PowerPoint templates or similar)</v>
          </cell>
          <cell r="C68">
            <v>510</v>
          </cell>
        </row>
        <row r="69">
          <cell r="A69" t="str">
            <v>POMILIO.COMMUNICATION.PROGRAMME</v>
          </cell>
          <cell r="B69" t="str">
            <v>Conference programme, including compiling content and layout A4 recto verso</v>
          </cell>
          <cell r="C69">
            <v>122</v>
          </cell>
        </row>
        <row r="70">
          <cell r="A70" t="str">
            <v>POMILIO.COMMUNICATION.DOCUMENTS</v>
          </cell>
          <cell r="B70" t="str">
            <v>Drafting documents related to the event (e.g. post-event publications, reports, journalistic articles) or
similar (A4 page)</v>
          </cell>
          <cell r="C70">
            <v>470</v>
          </cell>
        </row>
        <row r="71">
          <cell r="A71" t="str">
            <v>POMILIO.COMMUNICATION.VIDEO</v>
          </cell>
          <cell r="B71" t="str">
            <v>Creation and provision of a 3- minute video clip, including shooting of footage and editing</v>
          </cell>
          <cell r="C71">
            <v>1830</v>
          </cell>
        </row>
        <row r="72">
          <cell r="A72" t="str">
            <v>POMILIO.COMMUNICATION.ROLLUP</v>
          </cell>
          <cell r="B72" t="str">
            <v>Roll-up (minimum 2m x 1m)</v>
          </cell>
          <cell r="C72">
            <v>230</v>
          </cell>
        </row>
        <row r="73">
          <cell r="A73" t="str">
            <v>POMILIO.COMMUNICATION.POSTER.A0</v>
          </cell>
          <cell r="B73" t="str">
            <v>Poster A0</v>
          </cell>
          <cell r="C73">
            <v>60</v>
          </cell>
        </row>
        <row r="74">
          <cell r="A74" t="str">
            <v>POMILIO.COMMUNICATION.POSTER.A1</v>
          </cell>
          <cell r="B74" t="str">
            <v>Poster A1</v>
          </cell>
          <cell r="C74">
            <v>45</v>
          </cell>
        </row>
        <row r="75">
          <cell r="A75" t="str">
            <v>POMILIO.COMMUNICATION.PEN</v>
          </cell>
          <cell r="B75" t="str">
            <v>Pen</v>
          </cell>
          <cell r="C75">
            <v>3</v>
          </cell>
        </row>
        <row r="76">
          <cell r="A76" t="str">
            <v>POMILIO.COMMUNICATION.BAG</v>
          </cell>
          <cell r="B76" t="str">
            <v>Bag</v>
          </cell>
          <cell r="C76">
            <v>6</v>
          </cell>
        </row>
        <row r="77">
          <cell r="A77" t="str">
            <v>POMILIO.COMMUNICATION.USB</v>
          </cell>
          <cell r="B77" t="str">
            <v>USB key (minimum 4GB)</v>
          </cell>
          <cell r="C77">
            <v>9</v>
          </cell>
        </row>
        <row r="78">
          <cell r="A78" t="str">
            <v>POMILIO.COMMUNICATION.BOTTLE</v>
          </cell>
          <cell r="B78" t="str">
            <v>Reusable non-plastic drinking bottle</v>
          </cell>
          <cell r="C78">
            <v>10</v>
          </cell>
        </row>
        <row r="79">
          <cell r="A79" t="str">
            <v>POMILIO.EQUIPMENT.MANAGEMENT</v>
          </cell>
          <cell r="B79" t="str">
            <v>Management for providing Audio/video (A/V), IT, technical equipment and assistance</v>
          </cell>
          <cell r="C79">
            <v>350</v>
          </cell>
        </row>
        <row r="80">
          <cell r="A80" t="str">
            <v>POMILIO.EQUIPMENT.DAY.VIRTUAL</v>
          </cell>
          <cell r="B80" t="str">
            <v>Audivisual package day 1 for virtual event</v>
          </cell>
          <cell r="C80">
            <v>800</v>
          </cell>
        </row>
        <row r="81">
          <cell r="A81" t="str">
            <v>POMILIO.EQUIPMENT.DAY.HYBRID</v>
          </cell>
          <cell r="B81" t="str">
            <v>Audivisual package day 1 for hybrid event</v>
          </cell>
          <cell r="C81">
            <v>2450</v>
          </cell>
        </row>
        <row r="82">
          <cell r="A82" t="str">
            <v>POMILIO.EQUIPMENT.DAY.PHYSICAL</v>
          </cell>
          <cell r="B82" t="str">
            <v>Audivisual package day 1 for physical event</v>
          </cell>
          <cell r="C82">
            <v>2450</v>
          </cell>
        </row>
        <row r="83">
          <cell r="A83" t="str">
            <v>POMILIO.EQUIPMENT.CONSULTANCY</v>
          </cell>
          <cell r="B83" t="str">
            <v>Technical consultancy</v>
          </cell>
          <cell r="C83">
            <v>548</v>
          </cell>
        </row>
        <row r="84">
          <cell r="A84" t="str">
            <v>POMILIO.EXPERT.ONSITE</v>
          </cell>
          <cell r="B84" t="str">
            <v>Event programme, experts, social and entertainment on site</v>
          </cell>
          <cell r="C84">
            <v>337</v>
          </cell>
        </row>
        <row r="85">
          <cell r="A85" t="str">
            <v>POMILIO.EXPERT.FARSITE</v>
          </cell>
          <cell r="B85" t="str">
            <v>Event programme, experts, social and entertainment far site</v>
          </cell>
          <cell r="C85">
            <v>292</v>
          </cell>
        </row>
        <row r="86">
          <cell r="A86" t="str">
            <v>POMILIO.PROTOCOL.MANAGEMENT</v>
          </cell>
          <cell r="B86" t="str">
            <v>Management for providing Protocol Service to delegates and participants</v>
          </cell>
          <cell r="C86">
            <v>639</v>
          </cell>
        </row>
        <row r="87">
          <cell r="A87" t="str">
            <v>POMILIO.PROTOCOL.VIP</v>
          </cell>
          <cell r="B87" t="str">
            <v>Coordination and advice  VIP planned (Minister or equivalent)</v>
          </cell>
          <cell r="C87">
            <v>963</v>
          </cell>
        </row>
        <row r="88">
          <cell r="A88" t="str">
            <v>POMILIO.PROTOCOL.VVIP</v>
          </cell>
          <cell r="B88" t="str">
            <v>Coordination and advice VVIP (heads of state and or government, minister of foreign affairs; president
of a European Institution, to religious leaders, heads of international institutions or celebrities)</v>
          </cell>
          <cell r="C88">
            <v>1200</v>
          </cell>
        </row>
        <row r="89">
          <cell r="A89" t="str">
            <v>POMILIO.PROTOCOL.FLAGPOLE.INSIDE</v>
          </cell>
          <cell r="B89" t="str">
            <v>Flag and flagpole for inside use</v>
          </cell>
          <cell r="C89">
            <v>150</v>
          </cell>
        </row>
        <row r="90">
          <cell r="A90" t="str">
            <v>POMILIO.PROTOCOL.FLAGPOLE.OUTSIDE</v>
          </cell>
          <cell r="B90" t="str">
            <v>Flag and flagpole for outside use</v>
          </cell>
          <cell r="C90">
            <v>130</v>
          </cell>
        </row>
        <row r="91">
          <cell r="A91" t="str">
            <v>POMILIO.PROTOCOL.FLAG</v>
          </cell>
          <cell r="B91" t="str">
            <v>Table flag</v>
          </cell>
          <cell r="C91">
            <v>5</v>
          </cell>
        </row>
        <row r="92">
          <cell r="A92" t="str">
            <v>POMILIO.PROTOCOL.INVITATION</v>
          </cell>
          <cell r="B92" t="str">
            <v>Invitation Card</v>
          </cell>
          <cell r="C92">
            <v>10</v>
          </cell>
        </row>
        <row r="93">
          <cell r="A93" t="str">
            <v>POMILIO.PROTOCOL.SEATING</v>
          </cell>
          <cell r="B93" t="str">
            <v>Production of a Seating Plans</v>
          </cell>
          <cell r="C93">
            <v>470</v>
          </cell>
        </row>
        <row r="94">
          <cell r="A94" t="str">
            <v>POMILIO.SECURITY.MANAGEMENT</v>
          </cell>
          <cell r="B94" t="str">
            <v>Management for provision of safety and security services</v>
          </cell>
          <cell r="C94">
            <v>713</v>
          </cell>
        </row>
        <row r="95">
          <cell r="A95" t="str">
            <v>POMILIO.SIGNPOSTING.MANAGEMENT</v>
          </cell>
          <cell r="B95" t="str">
            <v>Management for providing a Signposting concept services</v>
          </cell>
          <cell r="C95">
            <v>654</v>
          </cell>
        </row>
        <row r="96">
          <cell r="A96" t="str">
            <v>POMILIO.SIGNPOSTING.CONCEPT</v>
          </cell>
          <cell r="B96" t="str">
            <v>Signposting concept</v>
          </cell>
          <cell r="C96">
            <v>300</v>
          </cell>
        </row>
        <row r="97">
          <cell r="A97" t="str">
            <v>POMILIO.SIGNPOSTING.BANNER.INSIDE</v>
          </cell>
          <cell r="B97" t="str">
            <v>Banner for inside use</v>
          </cell>
          <cell r="C97">
            <v>35</v>
          </cell>
        </row>
        <row r="98">
          <cell r="A98" t="str">
            <v>POMILIO.SIGNPOSTING.BANNER.OUTSIDE</v>
          </cell>
          <cell r="B98" t="str">
            <v>Banner for outside use</v>
          </cell>
          <cell r="C98">
            <v>40</v>
          </cell>
        </row>
        <row r="99">
          <cell r="A99" t="str">
            <v>POMILIO.SIGNPOSTING.BACKDROP</v>
          </cell>
          <cell r="B99" t="str">
            <v>Backdrop</v>
          </cell>
          <cell r="C99">
            <v>60</v>
          </cell>
        </row>
        <row r="100">
          <cell r="A100" t="str">
            <v>POMILIO.SIGNPOSTING.STAND</v>
          </cell>
          <cell r="B100" t="str">
            <v>Pop-up stand (minimum 2m x 3m)</v>
          </cell>
          <cell r="C100">
            <v>450</v>
          </cell>
        </row>
        <row r="101">
          <cell r="A101" t="str">
            <v>POMILIO.SIGNPOSTING.SIGN</v>
          </cell>
          <cell r="B101" t="str">
            <v>Self-supporting, customisable sign, at least A2 size</v>
          </cell>
          <cell r="C101">
            <v>150</v>
          </cell>
        </row>
        <row r="102">
          <cell r="A102" t="str">
            <v>POMILIO.SIGNPOSTING.BEACHFLAG</v>
          </cell>
          <cell r="B102" t="str">
            <v>Beach flag (minimum 3m high)</v>
          </cell>
          <cell r="C102">
            <v>300</v>
          </cell>
        </row>
        <row r="103">
          <cell r="A103" t="str">
            <v>POMILIO.SIGNPOSTING.SCREEN.SMALL</v>
          </cell>
          <cell r="B103" t="str">
            <v>Screen for signposting - small (up to 40")</v>
          </cell>
          <cell r="C103">
            <v>270</v>
          </cell>
        </row>
        <row r="104">
          <cell r="A104" t="str">
            <v>POMILIO.SIGNPOSTING.SCREEN.LARGE</v>
          </cell>
          <cell r="B104" t="str">
            <v>Screen for signposting - large (up to 50")</v>
          </cell>
          <cell r="C104">
            <v>350</v>
          </cell>
        </row>
        <row r="105">
          <cell r="A105" t="str">
            <v>POMILIO.SIGNPOSTING.NAMEPLATE</v>
          </cell>
          <cell r="B105" t="str">
            <v>Nameplate</v>
          </cell>
          <cell r="C105">
            <v>2</v>
          </cell>
        </row>
        <row r="106">
          <cell r="A106" t="str">
            <v>POMILIO.EXHIBITION.MANAGEMENT</v>
          </cell>
          <cell r="B106" t="str">
            <v>Management for providing Exhibition services</v>
          </cell>
          <cell r="C106">
            <v>1185</v>
          </cell>
        </row>
        <row r="107">
          <cell r="A107" t="str">
            <v>POMILIO.EXHIBITION.ELEMENT</v>
          </cell>
          <cell r="B107" t="str">
            <v>Exhibition stand or element</v>
          </cell>
          <cell r="C107">
            <v>300</v>
          </cell>
        </row>
        <row r="108">
          <cell r="A108" t="str">
            <v>POMILIO.EXHIBITION.STAND.MANAGEMENT</v>
          </cell>
          <cell r="B108" t="str">
            <v>Exhibition stand management per exhibitor and stand</v>
          </cell>
          <cell r="C108">
            <v>412</v>
          </cell>
        </row>
        <row r="109">
          <cell r="A109" t="str">
            <v>POMILIO.TRANSPORT.MANAGEMENT</v>
          </cell>
          <cell r="B109" t="str">
            <v>Management for providing Transport, regular shipping and storage of event material services</v>
          </cell>
          <cell r="C109">
            <v>250</v>
          </cell>
        </row>
        <row r="110">
          <cell r="A110" t="str">
            <v>POMILIO.TRANSPORT.HANDLING</v>
          </cell>
          <cell r="B110" t="str">
            <v>Packaging, transport, shipping, handling, storage or similar services</v>
          </cell>
          <cell r="C110">
            <v>140</v>
          </cell>
        </row>
        <row r="111">
          <cell r="A111" t="str">
            <v>POMILIO.POSTEVENT.MANAGEMENT</v>
          </cell>
          <cell r="B111" t="str">
            <v>Management for providing post-event evaluation and reporting services</v>
          </cell>
          <cell r="C111">
            <v>200</v>
          </cell>
        </row>
        <row r="112">
          <cell r="A112" t="str">
            <v>POMILIO.POSTEVENT.REPORTING</v>
          </cell>
          <cell r="B112" t="str">
            <v>Post-event evaluation and reporting services</v>
          </cell>
          <cell r="C112">
            <v>420</v>
          </cell>
        </row>
        <row r="113">
          <cell r="A113" t="str">
            <v>POMILIO.STAFF.ONSITE</v>
          </cell>
          <cell r="B113" t="str">
            <v>Management for providing local staff on-site (at event location)</v>
          </cell>
          <cell r="C113">
            <v>305</v>
          </cell>
        </row>
        <row r="114">
          <cell r="A114" t="str">
            <v>POMILIO.SECRETARIAL.MANAGEMENT</v>
          </cell>
          <cell r="B114" t="str">
            <v>Management for providing Secretarial services</v>
          </cell>
          <cell r="C114">
            <v>417</v>
          </cell>
        </row>
      </sheetData>
      <sheetData sheetId="31">
        <row r="2">
          <cell r="E2">
            <v>1</v>
          </cell>
          <cell r="F2" t="b">
            <v>0</v>
          </cell>
        </row>
        <row r="3">
          <cell r="E3">
            <v>1.1000000000000001</v>
          </cell>
          <cell r="F3" t="b">
            <v>0</v>
          </cell>
        </row>
        <row r="4">
          <cell r="E4">
            <v>1.5</v>
          </cell>
          <cell r="F4" t="b">
            <v>0</v>
          </cell>
        </row>
        <row r="5">
          <cell r="E5">
            <v>2</v>
          </cell>
          <cell r="F5" t="b">
            <v>0</v>
          </cell>
        </row>
        <row r="6">
          <cell r="E6">
            <v>2.5</v>
          </cell>
          <cell r="F6" t="b">
            <v>0</v>
          </cell>
        </row>
      </sheetData>
      <sheetData sheetId="32">
        <row r="2">
          <cell r="A2" t="str">
            <v>NOT_APPLICABLE</v>
          </cell>
          <cell r="B2" t="str">
            <v>Not applicable</v>
          </cell>
          <cell r="J2" t="str">
            <v/>
          </cell>
        </row>
        <row r="3">
          <cell r="A3" t="str">
            <v>AT</v>
          </cell>
          <cell r="B3" t="str">
            <v>Austria</v>
          </cell>
          <cell r="F3">
            <v>132</v>
          </cell>
          <cell r="G3">
            <v>132</v>
          </cell>
          <cell r="H3">
            <v>102</v>
          </cell>
          <cell r="I3">
            <v>25</v>
          </cell>
          <cell r="J3">
            <v>1</v>
          </cell>
        </row>
        <row r="4">
          <cell r="A4" t="str">
            <v>BE</v>
          </cell>
          <cell r="B4" t="str">
            <v>Belgium</v>
          </cell>
          <cell r="F4">
            <v>148</v>
          </cell>
          <cell r="G4">
            <v>148</v>
          </cell>
          <cell r="H4">
            <v>102</v>
          </cell>
          <cell r="I4">
            <v>25</v>
          </cell>
          <cell r="J4">
            <v>1</v>
          </cell>
        </row>
        <row r="5">
          <cell r="A5" t="str">
            <v>BG</v>
          </cell>
          <cell r="B5" t="str">
            <v>Bulgaria</v>
          </cell>
          <cell r="F5">
            <v>135</v>
          </cell>
          <cell r="G5">
            <v>135</v>
          </cell>
          <cell r="H5">
            <v>57</v>
          </cell>
          <cell r="I5">
            <v>25</v>
          </cell>
          <cell r="J5">
            <v>0.55900000000000005</v>
          </cell>
        </row>
        <row r="6">
          <cell r="A6" t="str">
            <v>HR</v>
          </cell>
          <cell r="B6" t="str">
            <v>Croatia</v>
          </cell>
          <cell r="F6">
            <v>110</v>
          </cell>
          <cell r="G6">
            <v>110</v>
          </cell>
          <cell r="H6">
            <v>75</v>
          </cell>
          <cell r="I6">
            <v>25</v>
          </cell>
          <cell r="J6">
            <v>0.73499999999999999</v>
          </cell>
        </row>
        <row r="7">
          <cell r="A7" t="str">
            <v>CY</v>
          </cell>
          <cell r="B7" t="str">
            <v>Cyprus</v>
          </cell>
          <cell r="F7">
            <v>140</v>
          </cell>
          <cell r="G7">
            <v>140</v>
          </cell>
          <cell r="H7">
            <v>88</v>
          </cell>
          <cell r="I7">
            <v>25</v>
          </cell>
          <cell r="J7">
            <v>0.86299999999999999</v>
          </cell>
        </row>
        <row r="8">
          <cell r="A8" t="str">
            <v>CZ</v>
          </cell>
          <cell r="B8" t="str">
            <v>Czech Republic</v>
          </cell>
          <cell r="F8">
            <v>124</v>
          </cell>
          <cell r="G8">
            <v>124</v>
          </cell>
          <cell r="H8">
            <v>70</v>
          </cell>
          <cell r="I8">
            <v>25</v>
          </cell>
          <cell r="J8">
            <v>0.68600000000000005</v>
          </cell>
        </row>
        <row r="9">
          <cell r="A9" t="str">
            <v>DK</v>
          </cell>
          <cell r="B9" t="str">
            <v>Denmark</v>
          </cell>
          <cell r="F9">
            <v>173</v>
          </cell>
          <cell r="G9">
            <v>173</v>
          </cell>
          <cell r="H9">
            <v>124</v>
          </cell>
          <cell r="I9">
            <v>25</v>
          </cell>
          <cell r="J9">
            <v>1.216</v>
          </cell>
        </row>
        <row r="10">
          <cell r="A10" t="str">
            <v>EE</v>
          </cell>
          <cell r="B10" t="str">
            <v>Estonia</v>
          </cell>
          <cell r="F10">
            <v>105</v>
          </cell>
          <cell r="G10">
            <v>105</v>
          </cell>
          <cell r="H10">
            <v>80</v>
          </cell>
          <cell r="I10">
            <v>25</v>
          </cell>
          <cell r="J10">
            <v>0.78400000000000003</v>
          </cell>
        </row>
        <row r="11">
          <cell r="A11" t="str">
            <v>FI</v>
          </cell>
          <cell r="B11" t="str">
            <v>Finland</v>
          </cell>
          <cell r="F11">
            <v>142</v>
          </cell>
          <cell r="G11">
            <v>142</v>
          </cell>
          <cell r="H11">
            <v>113</v>
          </cell>
          <cell r="I11">
            <v>25</v>
          </cell>
          <cell r="J11">
            <v>1.1080000000000001</v>
          </cell>
        </row>
        <row r="12">
          <cell r="A12" t="str">
            <v>FR</v>
          </cell>
          <cell r="B12" t="str">
            <v>France</v>
          </cell>
          <cell r="F12">
            <v>180</v>
          </cell>
          <cell r="G12">
            <v>180</v>
          </cell>
          <cell r="H12">
            <v>102</v>
          </cell>
          <cell r="I12">
            <v>25</v>
          </cell>
          <cell r="J12">
            <v>1</v>
          </cell>
        </row>
        <row r="13">
          <cell r="A13" t="str">
            <v>DE</v>
          </cell>
          <cell r="B13" t="str">
            <v>Germany</v>
          </cell>
          <cell r="F13">
            <v>128</v>
          </cell>
          <cell r="G13">
            <v>128</v>
          </cell>
          <cell r="H13">
            <v>97</v>
          </cell>
          <cell r="I13">
            <v>25</v>
          </cell>
          <cell r="J13">
            <v>0.95099999999999996</v>
          </cell>
        </row>
        <row r="14">
          <cell r="A14" t="str">
            <v>EL</v>
          </cell>
          <cell r="B14" t="str">
            <v>Greece</v>
          </cell>
          <cell r="F14">
            <v>112</v>
          </cell>
          <cell r="G14">
            <v>112</v>
          </cell>
          <cell r="H14">
            <v>82</v>
          </cell>
          <cell r="I14">
            <v>25</v>
          </cell>
          <cell r="J14">
            <v>0.80400000000000005</v>
          </cell>
        </row>
        <row r="15">
          <cell r="A15" t="str">
            <v>HU</v>
          </cell>
          <cell r="B15" t="str">
            <v>Hungary</v>
          </cell>
          <cell r="F15">
            <v>120</v>
          </cell>
          <cell r="G15">
            <v>120</v>
          </cell>
          <cell r="H15">
            <v>64</v>
          </cell>
          <cell r="I15">
            <v>25</v>
          </cell>
          <cell r="J15">
            <v>0.627</v>
          </cell>
        </row>
        <row r="16">
          <cell r="A16" t="str">
            <v>IE</v>
          </cell>
          <cell r="B16" t="str">
            <v>Ireland</v>
          </cell>
          <cell r="F16">
            <v>159</v>
          </cell>
          <cell r="G16">
            <v>159</v>
          </cell>
          <cell r="H16">
            <v>108</v>
          </cell>
          <cell r="I16">
            <v>25</v>
          </cell>
          <cell r="J16">
            <v>1.0589999999999999</v>
          </cell>
        </row>
        <row r="17">
          <cell r="A17" t="str">
            <v>IT</v>
          </cell>
          <cell r="B17" t="str">
            <v>Italy</v>
          </cell>
          <cell r="F17">
            <v>148</v>
          </cell>
          <cell r="G17">
            <v>148</v>
          </cell>
          <cell r="H17">
            <v>98</v>
          </cell>
          <cell r="I17">
            <v>25</v>
          </cell>
          <cell r="J17">
            <v>0.96099999999999997</v>
          </cell>
        </row>
        <row r="18">
          <cell r="A18" t="str">
            <v>LV</v>
          </cell>
          <cell r="B18" t="str">
            <v>Latvia</v>
          </cell>
          <cell r="F18">
            <v>116</v>
          </cell>
          <cell r="G18">
            <v>116</v>
          </cell>
          <cell r="H18">
            <v>73</v>
          </cell>
          <cell r="I18">
            <v>25</v>
          </cell>
          <cell r="J18">
            <v>0.71599999999999997</v>
          </cell>
        </row>
        <row r="19">
          <cell r="A19" t="str">
            <v>LT</v>
          </cell>
          <cell r="B19" t="str">
            <v>Lithuania</v>
          </cell>
          <cell r="F19">
            <v>117</v>
          </cell>
          <cell r="G19">
            <v>117</v>
          </cell>
          <cell r="H19">
            <v>69</v>
          </cell>
          <cell r="I19">
            <v>25</v>
          </cell>
          <cell r="J19">
            <v>0.67600000000000005</v>
          </cell>
        </row>
        <row r="20">
          <cell r="A20" t="str">
            <v>LU</v>
          </cell>
          <cell r="B20" t="str">
            <v>Luxembourg</v>
          </cell>
          <cell r="F20">
            <v>148</v>
          </cell>
          <cell r="G20">
            <v>148</v>
          </cell>
          <cell r="H20">
            <v>98</v>
          </cell>
          <cell r="I20">
            <v>25</v>
          </cell>
          <cell r="J20">
            <v>0.96099999999999997</v>
          </cell>
        </row>
        <row r="21">
          <cell r="A21" t="str">
            <v>MT</v>
          </cell>
          <cell r="B21" t="str">
            <v>Malta</v>
          </cell>
          <cell r="F21">
            <v>138</v>
          </cell>
          <cell r="G21">
            <v>138</v>
          </cell>
          <cell r="H21">
            <v>88</v>
          </cell>
          <cell r="I21">
            <v>25</v>
          </cell>
          <cell r="J21">
            <v>0.86299999999999999</v>
          </cell>
        </row>
        <row r="22">
          <cell r="A22" t="str">
            <v>NL</v>
          </cell>
          <cell r="B22" t="str">
            <v>Netherlands</v>
          </cell>
          <cell r="F22">
            <v>166</v>
          </cell>
          <cell r="G22">
            <v>166</v>
          </cell>
          <cell r="H22">
            <v>103</v>
          </cell>
          <cell r="I22">
            <v>25</v>
          </cell>
          <cell r="J22">
            <v>1.01</v>
          </cell>
        </row>
        <row r="23">
          <cell r="A23" t="str">
            <v>PL</v>
          </cell>
          <cell r="B23" t="str">
            <v>Poland</v>
          </cell>
          <cell r="F23">
            <v>116</v>
          </cell>
          <cell r="G23">
            <v>116</v>
          </cell>
          <cell r="H23">
            <v>67</v>
          </cell>
          <cell r="I23">
            <v>25</v>
          </cell>
          <cell r="J23">
            <v>0.65700000000000003</v>
          </cell>
        </row>
        <row r="24">
          <cell r="A24" t="str">
            <v>PT</v>
          </cell>
          <cell r="B24" t="str">
            <v>Portugal</v>
          </cell>
          <cell r="F24">
            <v>101</v>
          </cell>
          <cell r="G24">
            <v>101</v>
          </cell>
          <cell r="H24">
            <v>83</v>
          </cell>
          <cell r="I24">
            <v>25</v>
          </cell>
          <cell r="J24">
            <v>0.81399999999999995</v>
          </cell>
        </row>
        <row r="25">
          <cell r="A25" t="str">
            <v>RO</v>
          </cell>
          <cell r="B25" t="str">
            <v>Romania</v>
          </cell>
          <cell r="F25">
            <v>136</v>
          </cell>
          <cell r="G25">
            <v>136</v>
          </cell>
          <cell r="H25">
            <v>62</v>
          </cell>
          <cell r="I25">
            <v>25</v>
          </cell>
          <cell r="J25">
            <v>0.60799999999999998</v>
          </cell>
        </row>
        <row r="26">
          <cell r="A26" t="str">
            <v>SK</v>
          </cell>
          <cell r="B26" t="str">
            <v>Slovakia</v>
          </cell>
          <cell r="F26">
            <v>100</v>
          </cell>
          <cell r="G26">
            <v>100</v>
          </cell>
          <cell r="H26">
            <v>74</v>
          </cell>
          <cell r="I26">
            <v>25</v>
          </cell>
          <cell r="J26">
            <v>0.72499999999999998</v>
          </cell>
        </row>
        <row r="27">
          <cell r="A27" t="str">
            <v>SI</v>
          </cell>
          <cell r="B27" t="str">
            <v>Slovenia</v>
          </cell>
          <cell r="F27">
            <v>117</v>
          </cell>
          <cell r="G27">
            <v>117</v>
          </cell>
          <cell r="H27">
            <v>84</v>
          </cell>
          <cell r="I27">
            <v>25</v>
          </cell>
          <cell r="J27">
            <v>0.82399999999999995</v>
          </cell>
        </row>
        <row r="28">
          <cell r="A28" t="str">
            <v>ES</v>
          </cell>
          <cell r="B28" t="str">
            <v>Spain</v>
          </cell>
          <cell r="F28">
            <v>128</v>
          </cell>
          <cell r="G28">
            <v>128</v>
          </cell>
          <cell r="H28">
            <v>88</v>
          </cell>
          <cell r="I28">
            <v>25</v>
          </cell>
          <cell r="J28">
            <v>0.86299999999999999</v>
          </cell>
        </row>
        <row r="29">
          <cell r="A29" t="str">
            <v>SE</v>
          </cell>
          <cell r="B29" t="str">
            <v>Sweden</v>
          </cell>
          <cell r="F29">
            <v>187</v>
          </cell>
          <cell r="G29">
            <v>187</v>
          </cell>
          <cell r="H29">
            <v>117</v>
          </cell>
          <cell r="I29">
            <v>25</v>
          </cell>
          <cell r="J29">
            <v>1.147</v>
          </cell>
        </row>
        <row r="30">
          <cell r="A30" t="str">
            <v>SE.STOCKHOLM.ECDC</v>
          </cell>
          <cell r="B30" t="str">
            <v>ECDC, Stockholm, Sweden</v>
          </cell>
          <cell r="F30">
            <v>187</v>
          </cell>
          <cell r="G30">
            <v>187</v>
          </cell>
          <cell r="H30">
            <v>117</v>
          </cell>
          <cell r="I30">
            <v>25</v>
          </cell>
          <cell r="J30">
            <v>1.147</v>
          </cell>
        </row>
        <row r="31">
          <cell r="A31" t="str">
            <v>UK</v>
          </cell>
          <cell r="B31" t="str">
            <v>United Kingdom</v>
          </cell>
          <cell r="F31">
            <v>209</v>
          </cell>
          <cell r="G31">
            <v>209</v>
          </cell>
          <cell r="H31">
            <v>125</v>
          </cell>
          <cell r="I31">
            <v>25</v>
          </cell>
          <cell r="J31">
            <v>1.2250000000000001</v>
          </cell>
        </row>
        <row r="32">
          <cell r="A32" t="str">
            <v>UK.LONDON</v>
          </cell>
          <cell r="B32" t="str">
            <v>London, United Kingdom</v>
          </cell>
          <cell r="F32">
            <v>209</v>
          </cell>
          <cell r="G32">
            <v>209</v>
          </cell>
          <cell r="H32">
            <v>125</v>
          </cell>
          <cell r="I32">
            <v>25</v>
          </cell>
          <cell r="J32">
            <v>1.2250000000000001</v>
          </cell>
        </row>
        <row r="33">
          <cell r="A33" t="str">
            <v>IS</v>
          </cell>
          <cell r="B33" t="str">
            <v>Iceland</v>
          </cell>
          <cell r="F33">
            <v>160</v>
          </cell>
          <cell r="G33">
            <v>160</v>
          </cell>
          <cell r="H33">
            <v>85</v>
          </cell>
          <cell r="I33">
            <v>25</v>
          </cell>
          <cell r="J33">
            <v>0.83299999999999996</v>
          </cell>
        </row>
        <row r="34">
          <cell r="A34" t="str">
            <v>LI</v>
          </cell>
          <cell r="B34" t="str">
            <v>Liechtenstein</v>
          </cell>
          <cell r="F34">
            <v>95</v>
          </cell>
          <cell r="G34">
            <v>95</v>
          </cell>
          <cell r="H34">
            <v>80</v>
          </cell>
          <cell r="I34">
            <v>25</v>
          </cell>
          <cell r="J34">
            <v>0.78400000000000003</v>
          </cell>
        </row>
        <row r="35">
          <cell r="A35" t="str">
            <v>NO</v>
          </cell>
          <cell r="B35" t="str">
            <v>Norway</v>
          </cell>
          <cell r="F35">
            <v>140</v>
          </cell>
          <cell r="G35">
            <v>140</v>
          </cell>
          <cell r="H35">
            <v>80</v>
          </cell>
          <cell r="I35">
            <v>25</v>
          </cell>
          <cell r="J35">
            <v>0.78400000000000003</v>
          </cell>
        </row>
        <row r="36">
          <cell r="A36" t="str">
            <v>AL</v>
          </cell>
          <cell r="B36" t="str">
            <v>Albania</v>
          </cell>
          <cell r="F36">
            <v>160</v>
          </cell>
          <cell r="G36">
            <v>160</v>
          </cell>
          <cell r="H36">
            <v>50</v>
          </cell>
          <cell r="I36">
            <v>25</v>
          </cell>
          <cell r="J36">
            <v>0.49</v>
          </cell>
        </row>
        <row r="37">
          <cell r="A37" t="str">
            <v>ME</v>
          </cell>
          <cell r="B37" t="str">
            <v>Montenegro</v>
          </cell>
          <cell r="F37">
            <v>140</v>
          </cell>
          <cell r="G37">
            <v>140</v>
          </cell>
          <cell r="H37">
            <v>80</v>
          </cell>
          <cell r="I37">
            <v>25</v>
          </cell>
          <cell r="J37">
            <v>0.78400000000000003</v>
          </cell>
        </row>
        <row r="38">
          <cell r="A38" t="str">
            <v>RS</v>
          </cell>
          <cell r="B38" t="str">
            <v>Serbia</v>
          </cell>
          <cell r="F38">
            <v>140</v>
          </cell>
          <cell r="G38">
            <v>140</v>
          </cell>
          <cell r="H38">
            <v>80</v>
          </cell>
          <cell r="I38">
            <v>25</v>
          </cell>
          <cell r="J38">
            <v>0.78400000000000003</v>
          </cell>
        </row>
        <row r="39">
          <cell r="A39" t="str">
            <v>MK</v>
          </cell>
          <cell r="B39" t="str">
            <v>The Former Yugoslav Republic of Macedonia</v>
          </cell>
          <cell r="F39">
            <v>140</v>
          </cell>
          <cell r="G39">
            <v>140</v>
          </cell>
          <cell r="H39">
            <v>80</v>
          </cell>
          <cell r="I39">
            <v>25</v>
          </cell>
          <cell r="J39">
            <v>0.78400000000000003</v>
          </cell>
        </row>
        <row r="40">
          <cell r="A40" t="str">
            <v>TR</v>
          </cell>
          <cell r="B40" t="str">
            <v>Turkey</v>
          </cell>
          <cell r="F40">
            <v>165</v>
          </cell>
          <cell r="G40">
            <v>165</v>
          </cell>
          <cell r="H40">
            <v>55</v>
          </cell>
          <cell r="I40">
            <v>25</v>
          </cell>
          <cell r="J40">
            <v>0.53900000000000003</v>
          </cell>
        </row>
        <row r="41">
          <cell r="A41" t="str">
            <v>DZ</v>
          </cell>
          <cell r="B41" t="str">
            <v>Algeria</v>
          </cell>
          <cell r="F41">
            <v>85</v>
          </cell>
          <cell r="G41">
            <v>85</v>
          </cell>
          <cell r="H41">
            <v>85</v>
          </cell>
          <cell r="I41">
            <v>25</v>
          </cell>
          <cell r="J41">
            <v>0.83299999999999996</v>
          </cell>
        </row>
        <row r="42">
          <cell r="A42" t="str">
            <v>AM</v>
          </cell>
          <cell r="B42" t="str">
            <v>Armenia</v>
          </cell>
          <cell r="F42">
            <v>210</v>
          </cell>
          <cell r="G42">
            <v>210</v>
          </cell>
          <cell r="H42">
            <v>70</v>
          </cell>
          <cell r="I42">
            <v>25</v>
          </cell>
          <cell r="J42">
            <v>0.68600000000000005</v>
          </cell>
        </row>
        <row r="43">
          <cell r="A43" t="str">
            <v>AZ</v>
          </cell>
          <cell r="B43" t="str">
            <v>Azerbaijan</v>
          </cell>
          <cell r="F43">
            <v>200</v>
          </cell>
          <cell r="G43">
            <v>200</v>
          </cell>
          <cell r="H43">
            <v>70</v>
          </cell>
          <cell r="I43">
            <v>25</v>
          </cell>
          <cell r="J43">
            <v>0.68600000000000005</v>
          </cell>
        </row>
        <row r="44">
          <cell r="A44" t="str">
            <v>BY</v>
          </cell>
          <cell r="B44" t="str">
            <v>Belarus</v>
          </cell>
          <cell r="F44">
            <v>135</v>
          </cell>
          <cell r="G44">
            <v>135</v>
          </cell>
          <cell r="H44">
            <v>90</v>
          </cell>
          <cell r="I44">
            <v>25</v>
          </cell>
          <cell r="J44">
            <v>0.88200000000000001</v>
          </cell>
        </row>
        <row r="45">
          <cell r="A45" t="str">
            <v>EG</v>
          </cell>
          <cell r="B45" t="str">
            <v>Egypt</v>
          </cell>
          <cell r="F45">
            <v>140</v>
          </cell>
          <cell r="G45">
            <v>140</v>
          </cell>
          <cell r="H45">
            <v>65</v>
          </cell>
          <cell r="I45">
            <v>25</v>
          </cell>
          <cell r="J45">
            <v>0.63700000000000001</v>
          </cell>
        </row>
        <row r="46">
          <cell r="A46" t="str">
            <v>GE</v>
          </cell>
          <cell r="B46" t="str">
            <v>Georgia</v>
          </cell>
          <cell r="F46">
            <v>215</v>
          </cell>
          <cell r="G46">
            <v>215</v>
          </cell>
          <cell r="H46">
            <v>80</v>
          </cell>
          <cell r="I46">
            <v>25</v>
          </cell>
          <cell r="J46">
            <v>0.78400000000000003</v>
          </cell>
        </row>
        <row r="47">
          <cell r="A47" t="str">
            <v>IL</v>
          </cell>
          <cell r="B47" t="str">
            <v>Israel</v>
          </cell>
          <cell r="F47">
            <v>210</v>
          </cell>
          <cell r="G47">
            <v>210</v>
          </cell>
          <cell r="H47">
            <v>105</v>
          </cell>
          <cell r="I47">
            <v>25</v>
          </cell>
          <cell r="J47">
            <v>1.0289999999999999</v>
          </cell>
        </row>
        <row r="48">
          <cell r="A48" t="str">
            <v>JO</v>
          </cell>
          <cell r="B48" t="str">
            <v>Jordan</v>
          </cell>
          <cell r="F48">
            <v>135</v>
          </cell>
          <cell r="G48">
            <v>135</v>
          </cell>
          <cell r="H48">
            <v>60</v>
          </cell>
          <cell r="I48">
            <v>25</v>
          </cell>
          <cell r="J48">
            <v>0.58799999999999997</v>
          </cell>
        </row>
        <row r="49">
          <cell r="A49" t="str">
            <v>LB</v>
          </cell>
          <cell r="B49" t="str">
            <v>Lebanon</v>
          </cell>
          <cell r="F49">
            <v>190</v>
          </cell>
          <cell r="G49">
            <v>190</v>
          </cell>
          <cell r="H49">
            <v>70</v>
          </cell>
          <cell r="I49">
            <v>25</v>
          </cell>
          <cell r="J49">
            <v>0.68600000000000005</v>
          </cell>
        </row>
        <row r="50">
          <cell r="A50" t="str">
            <v>LY</v>
          </cell>
          <cell r="B50" t="str">
            <v>Libya</v>
          </cell>
          <cell r="F50">
            <v>175</v>
          </cell>
          <cell r="G50">
            <v>175</v>
          </cell>
          <cell r="H50">
            <v>50</v>
          </cell>
          <cell r="I50">
            <v>25</v>
          </cell>
          <cell r="J50">
            <v>0.49</v>
          </cell>
        </row>
        <row r="51">
          <cell r="A51" t="str">
            <v>MA</v>
          </cell>
          <cell r="B51" t="str">
            <v>Morocco</v>
          </cell>
          <cell r="F51">
            <v>130</v>
          </cell>
          <cell r="G51">
            <v>130</v>
          </cell>
          <cell r="H51">
            <v>75</v>
          </cell>
          <cell r="I51">
            <v>25</v>
          </cell>
          <cell r="J51">
            <v>0.73499999999999999</v>
          </cell>
        </row>
        <row r="52">
          <cell r="A52" t="str">
            <v>MD</v>
          </cell>
          <cell r="B52" t="str">
            <v>Republic of Moldova</v>
          </cell>
          <cell r="F52">
            <v>170</v>
          </cell>
          <cell r="G52">
            <v>170</v>
          </cell>
          <cell r="H52">
            <v>80</v>
          </cell>
          <cell r="I52">
            <v>25</v>
          </cell>
          <cell r="J52">
            <v>0.78400000000000003</v>
          </cell>
        </row>
        <row r="53">
          <cell r="A53" t="str">
            <v>PS</v>
          </cell>
          <cell r="B53" t="str">
            <v>State of Palestine</v>
          </cell>
          <cell r="F53">
            <v>145</v>
          </cell>
          <cell r="G53">
            <v>145</v>
          </cell>
          <cell r="H53">
            <v>60</v>
          </cell>
          <cell r="I53">
            <v>25</v>
          </cell>
          <cell r="J53">
            <v>0.58799999999999997</v>
          </cell>
        </row>
        <row r="54">
          <cell r="A54" t="str">
            <v>SY</v>
          </cell>
          <cell r="B54" t="str">
            <v>Syrian Arab Republic</v>
          </cell>
          <cell r="F54">
            <v>145</v>
          </cell>
          <cell r="G54">
            <v>145</v>
          </cell>
          <cell r="H54">
            <v>80</v>
          </cell>
          <cell r="I54">
            <v>25</v>
          </cell>
          <cell r="J54">
            <v>0.78400000000000003</v>
          </cell>
        </row>
        <row r="55">
          <cell r="A55" t="str">
            <v>TN</v>
          </cell>
          <cell r="B55" t="str">
            <v>Tunisia</v>
          </cell>
          <cell r="F55">
            <v>85</v>
          </cell>
          <cell r="G55">
            <v>85</v>
          </cell>
          <cell r="H55">
            <v>80</v>
          </cell>
          <cell r="I55">
            <v>25</v>
          </cell>
          <cell r="J55">
            <v>0.78400000000000003</v>
          </cell>
        </row>
        <row r="56">
          <cell r="A56" t="str">
            <v>US Other states</v>
          </cell>
          <cell r="B56" t="str">
            <v>United States of America (all other states)</v>
          </cell>
          <cell r="F56">
            <v>200</v>
          </cell>
          <cell r="G56">
            <v>200</v>
          </cell>
          <cell r="H56">
            <v>80</v>
          </cell>
          <cell r="I56">
            <v>25</v>
          </cell>
          <cell r="J56">
            <v>0.78400000000000003</v>
          </cell>
        </row>
        <row r="57">
          <cell r="A57" t="str">
            <v>US New York</v>
          </cell>
          <cell r="B57" t="str">
            <v>United States of America (NY)</v>
          </cell>
          <cell r="F57">
            <v>275</v>
          </cell>
          <cell r="G57">
            <v>275</v>
          </cell>
          <cell r="H57">
            <v>100</v>
          </cell>
          <cell r="I57">
            <v>25</v>
          </cell>
          <cell r="J57">
            <v>0.98</v>
          </cell>
        </row>
        <row r="58">
          <cell r="A58" t="str">
            <v>UA</v>
          </cell>
          <cell r="B58" t="str">
            <v>Ukraine</v>
          </cell>
          <cell r="F58">
            <v>190</v>
          </cell>
          <cell r="G58">
            <v>190</v>
          </cell>
          <cell r="H58">
            <v>80</v>
          </cell>
          <cell r="I58">
            <v>25</v>
          </cell>
          <cell r="J58">
            <v>0.78400000000000003</v>
          </cell>
        </row>
        <row r="59">
          <cell r="A59" t="str">
            <v>CH</v>
          </cell>
          <cell r="B59" t="str">
            <v>Switzerland</v>
          </cell>
          <cell r="F59">
            <v>140</v>
          </cell>
          <cell r="G59">
            <v>140</v>
          </cell>
          <cell r="H59">
            <v>80</v>
          </cell>
          <cell r="I59">
            <v>25</v>
          </cell>
          <cell r="J59">
            <v>0.78400000000000003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mailto:Reimbursements@ecdc.europa.eu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mailto:Reimbursements@ecdc.europa.eu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://www.timeanddate.com/date/dateadd.html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ec.europa.eu/info/funding-tenders/how-eu-funding-works/information-contractors-and-beneficiaries/forms-contracts_en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DECE-DBDF-459C-8295-D01F8DB92C52}">
  <sheetPr>
    <tabColor rgb="FF7030A0"/>
    <pageSetUpPr fitToPage="1"/>
  </sheetPr>
  <dimension ref="A2:IP197"/>
  <sheetViews>
    <sheetView showGridLines="0" tabSelected="1" view="pageBreakPreview" topLeftCell="A7" zoomScale="70" zoomScaleNormal="100" zoomScaleSheetLayoutView="70" workbookViewId="0">
      <selection activeCell="AD8" sqref="AD8"/>
    </sheetView>
  </sheetViews>
  <sheetFormatPr defaultColWidth="2.77734375" defaultRowHeight="13.2" x14ac:dyDescent="0.25"/>
  <cols>
    <col min="1" max="1" width="5.21875" style="80" customWidth="1"/>
    <col min="2" max="2" width="2.44140625" style="29" customWidth="1"/>
    <col min="3" max="3" width="3.5546875" style="84" customWidth="1"/>
    <col min="4" max="4" width="4" style="84" customWidth="1"/>
    <col min="5" max="5" width="10.5546875" style="84" customWidth="1"/>
    <col min="6" max="6" width="1.21875" style="84" customWidth="1"/>
    <col min="7" max="7" width="4" style="84" customWidth="1"/>
    <col min="8" max="8" width="1.21875" style="84" customWidth="1"/>
    <col min="9" max="9" width="5.21875" style="84" customWidth="1"/>
    <col min="10" max="10" width="15" style="84" customWidth="1"/>
    <col min="11" max="11" width="5.21875" style="84" customWidth="1"/>
    <col min="12" max="12" width="1.21875" style="84" customWidth="1"/>
    <col min="13" max="13" width="6.21875" style="84" customWidth="1"/>
    <col min="14" max="14" width="4.21875" style="84" customWidth="1"/>
    <col min="15" max="15" width="8.77734375" style="84" customWidth="1"/>
    <col min="16" max="16" width="2.77734375" style="84" customWidth="1"/>
    <col min="17" max="17" width="3.44140625" style="84" customWidth="1"/>
    <col min="18" max="18" width="4" style="84" customWidth="1"/>
    <col min="19" max="19" width="2.77734375" style="84" customWidth="1"/>
    <col min="20" max="21" width="0.77734375" style="84" customWidth="1"/>
    <col min="22" max="22" width="1.21875" style="84" customWidth="1"/>
    <col min="23" max="23" width="2.77734375" style="84" customWidth="1"/>
    <col min="24" max="24" width="4.21875" style="84" customWidth="1"/>
    <col min="25" max="25" width="3.44140625" style="84" customWidth="1"/>
    <col min="26" max="26" width="4" style="84" customWidth="1"/>
    <col min="27" max="27" width="6" style="84" customWidth="1"/>
    <col min="28" max="28" width="1.5546875" style="84" customWidth="1"/>
    <col min="29" max="29" width="3.77734375" style="84" customWidth="1"/>
    <col min="30" max="30" width="5.21875" style="84" customWidth="1"/>
    <col min="31" max="31" width="2.21875" style="84" customWidth="1"/>
    <col min="32" max="32" width="3.21875" style="84" customWidth="1"/>
    <col min="33" max="33" width="7.77734375" style="84" customWidth="1"/>
    <col min="34" max="34" width="4.77734375" style="84" customWidth="1"/>
    <col min="35" max="35" width="2.77734375" style="84" customWidth="1"/>
    <col min="36" max="36" width="9.77734375" style="84" customWidth="1"/>
    <col min="37" max="37" width="0.77734375" style="51" customWidth="1"/>
    <col min="38" max="38" width="28.44140625" style="248" customWidth="1"/>
    <col min="39" max="54" width="2.77734375" style="155" customWidth="1"/>
    <col min="55" max="98" width="2.77734375" style="83" customWidth="1"/>
    <col min="99" max="16384" width="2.77734375" style="84"/>
  </cols>
  <sheetData>
    <row r="2" spans="1:146" s="3" customFormat="1" x14ac:dyDescent="0.25">
      <c r="A2" s="1"/>
      <c r="B2" s="2"/>
      <c r="AK2" s="4"/>
      <c r="AL2" s="5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</row>
    <row r="3" spans="1:146" s="14" customFormat="1" ht="65.25" customHeight="1" x14ac:dyDescent="0.4">
      <c r="A3" s="8"/>
      <c r="B3" s="9"/>
      <c r="C3" s="585" t="s">
        <v>0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85"/>
      <c r="AG3" s="585"/>
      <c r="AH3" s="585"/>
      <c r="AI3" s="585"/>
      <c r="AJ3" s="585"/>
      <c r="AK3" s="10"/>
      <c r="AL3" s="11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</row>
    <row r="4" spans="1:146" s="14" customFormat="1" ht="39" customHeight="1" x14ac:dyDescent="0.4">
      <c r="A4" s="8"/>
      <c r="B4" s="15"/>
      <c r="C4" s="586" t="s">
        <v>1</v>
      </c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6"/>
      <c r="AG4" s="586"/>
      <c r="AH4" s="16"/>
      <c r="AI4" s="16"/>
      <c r="AJ4" s="16"/>
      <c r="AK4" s="17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146" s="14" customFormat="1" ht="9.75" customHeight="1" thickBot="1" x14ac:dyDescent="0.45">
      <c r="A5" s="8"/>
      <c r="B5" s="15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6"/>
      <c r="AI5" s="16"/>
      <c r="AJ5" s="16"/>
      <c r="AK5" s="17"/>
      <c r="AL5" s="11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</row>
    <row r="6" spans="1:146" s="25" customFormat="1" ht="40.5" customHeight="1" thickTop="1" x14ac:dyDescent="0.25">
      <c r="A6" s="19"/>
      <c r="B6" s="20"/>
      <c r="C6" s="587" t="s">
        <v>2</v>
      </c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  <c r="AC6" s="588"/>
      <c r="AD6" s="589"/>
      <c r="AE6" s="21"/>
      <c r="AF6" s="22"/>
      <c r="AG6" s="22"/>
      <c r="AH6" s="22"/>
      <c r="AI6" s="22"/>
      <c r="AJ6" s="22"/>
      <c r="AK6" s="21"/>
      <c r="AL6" s="590" t="s">
        <v>3</v>
      </c>
      <c r="AM6" s="591"/>
      <c r="AN6" s="591"/>
      <c r="AO6" s="591"/>
      <c r="AP6" s="591"/>
      <c r="AQ6" s="591"/>
      <c r="AR6" s="591"/>
      <c r="AS6" s="591"/>
      <c r="AT6" s="591"/>
      <c r="AU6" s="591"/>
      <c r="AV6" s="591"/>
      <c r="AW6" s="591"/>
      <c r="AX6" s="591"/>
      <c r="AY6" s="591"/>
      <c r="AZ6" s="591"/>
      <c r="BA6" s="591"/>
      <c r="BB6" s="591"/>
      <c r="BC6" s="591"/>
      <c r="BD6" s="591"/>
      <c r="BE6" s="591"/>
      <c r="BF6" s="592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</row>
    <row r="7" spans="1:146" s="25" customFormat="1" ht="22.5" customHeight="1" thickBot="1" x14ac:dyDescent="0.3">
      <c r="A7" s="19"/>
      <c r="B7" s="26"/>
      <c r="C7" s="596" t="s">
        <v>4</v>
      </c>
      <c r="D7" s="597"/>
      <c r="E7" s="597"/>
      <c r="F7" s="597"/>
      <c r="G7" s="597"/>
      <c r="H7" s="597"/>
      <c r="I7" s="597"/>
      <c r="J7" s="597"/>
      <c r="K7" s="597"/>
      <c r="L7" s="598">
        <f>K12+90</f>
        <v>45482</v>
      </c>
      <c r="M7" s="598"/>
      <c r="N7" s="598"/>
      <c r="O7" s="598"/>
      <c r="P7" s="598"/>
      <c r="Q7" s="598"/>
      <c r="R7" s="598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  <c r="AE7" s="21"/>
      <c r="AF7" s="22"/>
      <c r="AG7" s="22"/>
      <c r="AH7" s="22"/>
      <c r="AI7" s="22"/>
      <c r="AJ7" s="22"/>
      <c r="AK7" s="21"/>
      <c r="AL7" s="593"/>
      <c r="AM7" s="594"/>
      <c r="AN7" s="594"/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  <c r="BB7" s="594"/>
      <c r="BC7" s="594"/>
      <c r="BD7" s="594"/>
      <c r="BE7" s="594"/>
      <c r="BF7" s="595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</row>
    <row r="8" spans="1:146" s="25" customFormat="1" ht="40.5" customHeight="1" thickBot="1" x14ac:dyDescent="0.3">
      <c r="A8" s="19"/>
      <c r="B8" s="29"/>
      <c r="C8" s="572" t="s">
        <v>5</v>
      </c>
      <c r="D8" s="573"/>
      <c r="E8" s="573"/>
      <c r="F8" s="573"/>
      <c r="G8" s="30"/>
      <c r="H8" s="31" t="s">
        <v>6</v>
      </c>
      <c r="I8" s="574" t="str">
        <f>MeetingCode</f>
        <v>DIR026</v>
      </c>
      <c r="J8" s="574"/>
      <c r="K8" s="31" t="s">
        <v>7</v>
      </c>
      <c r="L8" s="31">
        <f>MeetingBudgetaryCommitmentId</f>
        <v>0</v>
      </c>
      <c r="M8" s="32"/>
      <c r="N8" s="575" t="s">
        <v>8</v>
      </c>
      <c r="O8" s="574"/>
      <c r="P8" s="574"/>
      <c r="Q8" s="574"/>
      <c r="R8" s="574"/>
      <c r="S8" s="574"/>
      <c r="T8" s="574"/>
      <c r="U8" s="574"/>
      <c r="V8" s="574"/>
      <c r="W8" s="33" t="s">
        <v>9</v>
      </c>
      <c r="X8" s="576" t="s">
        <v>138</v>
      </c>
      <c r="Y8" s="576"/>
      <c r="Z8" s="576"/>
      <c r="AA8" s="34" t="s">
        <v>10</v>
      </c>
      <c r="AB8" s="34"/>
      <c r="AC8" s="34"/>
      <c r="AD8" s="35"/>
      <c r="AE8" s="36"/>
      <c r="AF8" s="22"/>
      <c r="AG8" s="22"/>
      <c r="AH8" s="22"/>
      <c r="AI8" s="22"/>
      <c r="AJ8" s="22"/>
      <c r="AK8" s="37"/>
      <c r="AL8" s="577" t="s">
        <v>11</v>
      </c>
      <c r="AM8" s="578"/>
      <c r="AN8" s="578"/>
      <c r="AO8" s="578"/>
      <c r="AP8" s="578"/>
      <c r="AQ8" s="578"/>
      <c r="AR8" s="578"/>
      <c r="AS8" s="578"/>
      <c r="AT8" s="578"/>
      <c r="AU8" s="578"/>
      <c r="AV8" s="578"/>
      <c r="AW8" s="578"/>
      <c r="AX8" s="578"/>
      <c r="AY8" s="578"/>
      <c r="AZ8" s="578"/>
      <c r="BA8" s="578"/>
      <c r="BB8" s="578"/>
      <c r="BC8" s="578"/>
      <c r="BD8" s="578"/>
      <c r="BE8" s="578"/>
      <c r="BF8" s="579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</row>
    <row r="9" spans="1:146" s="51" customFormat="1" ht="4.5" customHeight="1" thickBot="1" x14ac:dyDescent="0.3">
      <c r="A9" s="38"/>
      <c r="B9" s="39"/>
      <c r="C9" s="40"/>
      <c r="D9" s="40"/>
      <c r="E9" s="40"/>
      <c r="F9" s="40"/>
      <c r="G9" s="41"/>
      <c r="H9" s="42"/>
      <c r="I9" s="42"/>
      <c r="J9" s="42"/>
      <c r="K9" s="43"/>
      <c r="L9" s="44"/>
      <c r="M9" s="45"/>
      <c r="N9" s="46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  <c r="AF9" s="22"/>
      <c r="AG9" s="22"/>
      <c r="AH9" s="22"/>
      <c r="AI9" s="22"/>
      <c r="AJ9" s="22"/>
      <c r="AK9" s="49"/>
      <c r="AL9" s="577"/>
      <c r="AM9" s="578"/>
      <c r="AN9" s="578"/>
      <c r="AO9" s="578"/>
      <c r="AP9" s="578"/>
      <c r="AQ9" s="578"/>
      <c r="AR9" s="578"/>
      <c r="AS9" s="578"/>
      <c r="AT9" s="578"/>
      <c r="AU9" s="578"/>
      <c r="AV9" s="578"/>
      <c r="AW9" s="578"/>
      <c r="AX9" s="578"/>
      <c r="AY9" s="578"/>
      <c r="AZ9" s="578"/>
      <c r="BA9" s="578"/>
      <c r="BB9" s="578"/>
      <c r="BC9" s="578"/>
      <c r="BD9" s="578"/>
      <c r="BE9" s="578"/>
      <c r="BF9" s="579"/>
      <c r="BG9" s="50"/>
      <c r="BH9" s="50"/>
      <c r="BI9" s="50"/>
      <c r="BJ9" s="50"/>
      <c r="BK9" s="50"/>
      <c r="BL9" s="50"/>
      <c r="BM9" s="50"/>
    </row>
    <row r="10" spans="1:146" s="25" customFormat="1" ht="21" customHeight="1" x14ac:dyDescent="0.35">
      <c r="A10" s="19"/>
      <c r="B10" s="29"/>
      <c r="C10" s="580" t="s">
        <v>12</v>
      </c>
      <c r="D10" s="581"/>
      <c r="E10" s="581"/>
      <c r="F10" s="581"/>
      <c r="G10" s="582" t="str">
        <f>MeetingName</f>
        <v>Annual meeting for national Coordinator and Directors of CCB and directors of CCBs</v>
      </c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4"/>
      <c r="AE10" s="22"/>
      <c r="AF10" s="22"/>
      <c r="AG10" s="22"/>
      <c r="AH10" s="22"/>
      <c r="AI10" s="22"/>
      <c r="AJ10" s="22"/>
      <c r="AK10" s="37"/>
      <c r="AL10" s="52"/>
      <c r="AM10" s="53"/>
      <c r="AN10" s="53"/>
      <c r="AO10" s="53"/>
      <c r="AP10" s="53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5"/>
      <c r="BD10" s="55"/>
      <c r="BE10" s="55"/>
      <c r="BF10" s="56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</row>
    <row r="11" spans="1:146" s="51" customFormat="1" ht="4.5" customHeight="1" x14ac:dyDescent="0.35">
      <c r="A11" s="38"/>
      <c r="B11" s="39"/>
      <c r="C11" s="57"/>
      <c r="D11" s="58"/>
      <c r="E11" s="58"/>
      <c r="F11" s="59"/>
      <c r="G11" s="60"/>
      <c r="H11" s="61"/>
      <c r="I11" s="61"/>
      <c r="J11" s="61"/>
      <c r="K11" s="61"/>
      <c r="L11" s="61"/>
      <c r="M11" s="61"/>
      <c r="N11" s="62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  <c r="AE11" s="48"/>
      <c r="AF11" s="48"/>
      <c r="AG11" s="48"/>
      <c r="AH11" s="48"/>
      <c r="AI11" s="48"/>
      <c r="AJ11" s="48"/>
      <c r="AK11" s="49"/>
      <c r="AL11" s="65"/>
      <c r="AM11" s="66"/>
      <c r="AN11" s="66"/>
      <c r="AO11" s="66"/>
      <c r="AP11" s="66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8"/>
      <c r="BF11" s="69"/>
      <c r="BG11" s="50"/>
      <c r="BH11" s="50"/>
      <c r="BI11" s="50"/>
      <c r="BJ11" s="50"/>
      <c r="BK11" s="50"/>
      <c r="BL11" s="50"/>
      <c r="BM11" s="50"/>
    </row>
    <row r="12" spans="1:146" s="25" customFormat="1" ht="17.25" customHeight="1" x14ac:dyDescent="0.35">
      <c r="A12" s="19"/>
      <c r="B12" s="29"/>
      <c r="C12" s="548" t="s">
        <v>13</v>
      </c>
      <c r="D12" s="549"/>
      <c r="E12" s="549"/>
      <c r="F12" s="550"/>
      <c r="G12" s="554">
        <f>MeetingStartDate</f>
        <v>45392</v>
      </c>
      <c r="H12" s="555"/>
      <c r="I12" s="555"/>
      <c r="J12" s="556"/>
      <c r="K12" s="560">
        <f>MeetingEndDate</f>
        <v>45392</v>
      </c>
      <c r="L12" s="555"/>
      <c r="M12" s="561"/>
      <c r="N12" s="564" t="s">
        <v>14</v>
      </c>
      <c r="O12" s="565"/>
      <c r="P12" s="568" t="str">
        <f>MeetingLocationCity</f>
        <v>Stockholm</v>
      </c>
      <c r="Q12" s="569"/>
      <c r="R12" s="569"/>
      <c r="S12" s="569"/>
      <c r="T12" s="569"/>
      <c r="U12" s="569"/>
      <c r="V12" s="569"/>
      <c r="W12" s="569"/>
      <c r="X12" s="569" t="s">
        <v>15</v>
      </c>
      <c r="Y12" s="569"/>
      <c r="Z12" s="569"/>
      <c r="AA12" s="532" t="str">
        <f>MeetingLocationCountry</f>
        <v>Sweden</v>
      </c>
      <c r="AB12" s="532"/>
      <c r="AC12" s="532"/>
      <c r="AD12" s="533"/>
      <c r="AE12" s="22"/>
      <c r="AF12" s="22"/>
      <c r="AG12" s="22"/>
      <c r="AH12" s="22"/>
      <c r="AI12" s="22"/>
      <c r="AJ12" s="22"/>
      <c r="AK12" s="37"/>
      <c r="AL12" s="70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55"/>
      <c r="BF12" s="56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</row>
    <row r="13" spans="1:146" s="25" customFormat="1" ht="8.25" customHeight="1" thickBot="1" x14ac:dyDescent="0.4">
      <c r="A13" s="19"/>
      <c r="B13" s="29"/>
      <c r="C13" s="551"/>
      <c r="D13" s="552"/>
      <c r="E13" s="552"/>
      <c r="F13" s="553"/>
      <c r="G13" s="557"/>
      <c r="H13" s="558"/>
      <c r="I13" s="558"/>
      <c r="J13" s="559"/>
      <c r="K13" s="562"/>
      <c r="L13" s="558"/>
      <c r="M13" s="563"/>
      <c r="N13" s="566"/>
      <c r="O13" s="567"/>
      <c r="P13" s="570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34"/>
      <c r="AB13" s="534"/>
      <c r="AC13" s="534"/>
      <c r="AD13" s="535"/>
      <c r="AE13" s="22"/>
      <c r="AF13" s="22"/>
      <c r="AG13" s="22"/>
      <c r="AH13" s="22"/>
      <c r="AI13" s="22"/>
      <c r="AJ13" s="22"/>
      <c r="AK13" s="37"/>
      <c r="AL13" s="72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4"/>
      <c r="BF13" s="75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</row>
    <row r="14" spans="1:146" s="25" customFormat="1" ht="5.25" customHeight="1" x14ac:dyDescent="0.35">
      <c r="A14" s="19"/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77"/>
      <c r="AE14" s="77"/>
      <c r="AF14" s="77"/>
      <c r="AG14" s="77"/>
      <c r="AH14" s="77"/>
      <c r="AI14" s="77"/>
      <c r="AJ14" s="77"/>
      <c r="AK14" s="37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55"/>
      <c r="BF14" s="55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</row>
    <row r="15" spans="1:146" s="25" customFormat="1" ht="21.75" customHeight="1" thickBot="1" x14ac:dyDescent="0.4">
      <c r="A15" s="19"/>
      <c r="B15" s="76"/>
      <c r="C15" s="78" t="s">
        <v>16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7"/>
      <c r="AF15" s="77"/>
      <c r="AG15" s="77"/>
      <c r="AH15" s="77"/>
      <c r="AI15" s="77"/>
      <c r="AJ15" s="77"/>
      <c r="AK15" s="37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55"/>
      <c r="BF15" s="55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</row>
    <row r="16" spans="1:146" ht="24" customHeight="1" thickTop="1" thickBot="1" x14ac:dyDescent="0.3">
      <c r="A16" s="80" t="s">
        <v>17</v>
      </c>
      <c r="B16" s="29" t="s">
        <v>17</v>
      </c>
      <c r="C16" s="537" t="s">
        <v>18</v>
      </c>
      <c r="D16" s="538"/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8"/>
      <c r="R16" s="538"/>
      <c r="S16" s="538"/>
      <c r="T16" s="539"/>
      <c r="U16" s="81"/>
      <c r="V16" s="540" t="s">
        <v>19</v>
      </c>
      <c r="W16" s="541"/>
      <c r="X16" s="541"/>
      <c r="Y16" s="541"/>
      <c r="Z16" s="541"/>
      <c r="AA16" s="541"/>
      <c r="AB16" s="541"/>
      <c r="AC16" s="541"/>
      <c r="AD16" s="541"/>
      <c r="AE16" s="541"/>
      <c r="AF16" s="541"/>
      <c r="AG16" s="541"/>
      <c r="AH16" s="541"/>
      <c r="AI16" s="541"/>
      <c r="AJ16" s="542"/>
      <c r="AL16" s="543" t="s">
        <v>20</v>
      </c>
      <c r="AM16" s="543"/>
      <c r="AN16" s="543"/>
      <c r="AO16" s="543"/>
      <c r="AP16" s="543"/>
      <c r="AQ16" s="543"/>
      <c r="AR16" s="543"/>
      <c r="AS16" s="543"/>
      <c r="AT16" s="543"/>
      <c r="AU16" s="543"/>
      <c r="AV16" s="543"/>
      <c r="AW16" s="543"/>
      <c r="AX16" s="543"/>
      <c r="AY16" s="543"/>
      <c r="AZ16" s="543"/>
      <c r="BA16" s="543"/>
      <c r="BB16" s="543"/>
      <c r="BC16" s="543"/>
      <c r="BD16" s="543"/>
      <c r="BE16" s="82"/>
      <c r="BF16" s="82"/>
      <c r="BG16" s="82"/>
      <c r="BH16" s="82"/>
      <c r="BI16" s="82"/>
      <c r="BJ16" s="82"/>
      <c r="BK16" s="82"/>
      <c r="BL16" s="82"/>
      <c r="BM16" s="82"/>
    </row>
    <row r="17" spans="1:100" ht="5.25" customHeight="1" x14ac:dyDescent="0.25"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/>
      <c r="U17" s="86"/>
      <c r="V17" s="88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9"/>
      <c r="AL17" s="544"/>
      <c r="AM17" s="544"/>
      <c r="AN17" s="544"/>
      <c r="AO17" s="544"/>
      <c r="AP17" s="544"/>
      <c r="AQ17" s="544"/>
      <c r="AR17" s="544"/>
      <c r="AS17" s="544"/>
      <c r="AT17" s="544"/>
      <c r="AU17" s="544"/>
      <c r="AV17" s="544"/>
      <c r="AW17" s="544"/>
      <c r="AX17" s="544"/>
      <c r="AY17" s="544"/>
      <c r="AZ17" s="544"/>
      <c r="BA17" s="544"/>
      <c r="BB17" s="544"/>
      <c r="BC17" s="544"/>
      <c r="BD17" s="544"/>
      <c r="BE17" s="90"/>
      <c r="BF17" s="90"/>
      <c r="BG17" s="90"/>
      <c r="BH17" s="90"/>
      <c r="BI17" s="90"/>
      <c r="BJ17" s="90"/>
      <c r="BK17" s="90"/>
      <c r="BL17" s="90"/>
      <c r="BM17" s="90"/>
    </row>
    <row r="18" spans="1:100" ht="29.25" customHeight="1" thickBot="1" x14ac:dyDescent="0.3">
      <c r="C18" s="545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6"/>
      <c r="R18" s="546"/>
      <c r="S18" s="546"/>
      <c r="T18" s="91"/>
      <c r="U18" s="92"/>
      <c r="V18" s="93"/>
      <c r="W18" s="546"/>
      <c r="X18" s="546"/>
      <c r="Y18" s="546"/>
      <c r="Z18" s="546"/>
      <c r="AA18" s="546"/>
      <c r="AB18" s="546"/>
      <c r="AC18" s="546"/>
      <c r="AD18" s="546"/>
      <c r="AE18" s="546"/>
      <c r="AF18" s="546"/>
      <c r="AG18" s="546"/>
      <c r="AH18" s="546"/>
      <c r="AI18" s="546"/>
      <c r="AJ18" s="547"/>
      <c r="AL18" s="94"/>
      <c r="AM18" s="95"/>
      <c r="AN18" s="95"/>
      <c r="AO18" s="95"/>
      <c r="AP18" s="95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7"/>
      <c r="BD18" s="97"/>
      <c r="BE18" s="90"/>
      <c r="BF18" s="90"/>
      <c r="BG18" s="90"/>
      <c r="BH18" s="90"/>
      <c r="BI18" s="90"/>
      <c r="BJ18" s="90"/>
      <c r="BK18" s="90"/>
      <c r="BL18" s="90"/>
      <c r="BM18" s="90"/>
    </row>
    <row r="19" spans="1:100" s="108" customFormat="1" ht="15.75" customHeight="1" x14ac:dyDescent="0.3">
      <c r="A19" s="98"/>
      <c r="B19" s="413" t="s">
        <v>21</v>
      </c>
      <c r="C19" s="512" t="s">
        <v>22</v>
      </c>
      <c r="D19" s="513"/>
      <c r="E19" s="514" t="s">
        <v>23</v>
      </c>
      <c r="F19" s="100"/>
      <c r="G19" s="517" t="s">
        <v>24</v>
      </c>
      <c r="H19" s="518"/>
      <c r="I19" s="521" t="s">
        <v>25</v>
      </c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  <c r="AH19" s="522"/>
      <c r="AI19" s="522"/>
      <c r="AJ19" s="523"/>
      <c r="AK19" s="101"/>
      <c r="AL19" s="102" t="s">
        <v>26</v>
      </c>
      <c r="AM19" s="103"/>
      <c r="AN19" s="103"/>
      <c r="AO19" s="103"/>
      <c r="AP19" s="103"/>
      <c r="AQ19" s="104"/>
      <c r="AR19" s="104"/>
      <c r="AS19" s="104"/>
      <c r="AT19" s="105"/>
      <c r="AU19" s="105"/>
      <c r="AV19" s="105"/>
      <c r="AW19" s="105"/>
      <c r="AX19" s="105"/>
      <c r="AY19" s="105"/>
      <c r="AZ19" s="105"/>
      <c r="BA19" s="105"/>
      <c r="BB19" s="105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</row>
    <row r="20" spans="1:100" ht="18" customHeight="1" x14ac:dyDescent="0.25">
      <c r="A20" s="80" t="s">
        <v>21</v>
      </c>
      <c r="B20" s="413"/>
      <c r="C20" s="512"/>
      <c r="D20" s="513"/>
      <c r="E20" s="515"/>
      <c r="F20" s="109"/>
      <c r="G20" s="519"/>
      <c r="H20" s="520"/>
      <c r="I20" s="524" t="s">
        <v>27</v>
      </c>
      <c r="J20" s="525"/>
      <c r="K20" s="525"/>
      <c r="L20" s="525"/>
      <c r="M20" s="525"/>
      <c r="N20" s="525"/>
      <c r="O20" s="525"/>
      <c r="P20" s="525"/>
      <c r="Q20" s="525"/>
      <c r="R20" s="525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7"/>
      <c r="AL20" s="110"/>
      <c r="AM20" s="95"/>
      <c r="AN20" s="95"/>
      <c r="AO20" s="95"/>
      <c r="AP20" s="95"/>
      <c r="AQ20" s="96"/>
      <c r="AR20" s="96"/>
      <c r="AS20" s="96"/>
      <c r="AT20" s="111"/>
      <c r="AU20" s="111"/>
      <c r="AV20" s="111"/>
      <c r="AW20" s="111"/>
      <c r="AX20" s="111"/>
      <c r="AY20" s="111"/>
      <c r="AZ20" s="111"/>
      <c r="BA20" s="111"/>
      <c r="BB20" s="111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CU20" s="83"/>
      <c r="CV20" s="83"/>
    </row>
    <row r="21" spans="1:100" ht="2.25" customHeight="1" x14ac:dyDescent="0.25">
      <c r="B21" s="413"/>
      <c r="C21" s="512"/>
      <c r="D21" s="513"/>
      <c r="E21" s="515"/>
      <c r="F21" s="112"/>
      <c r="G21" s="113"/>
      <c r="H21" s="114"/>
      <c r="I21" s="115"/>
      <c r="J21" s="116"/>
      <c r="K21" s="116"/>
      <c r="L21" s="116"/>
      <c r="M21" s="116"/>
      <c r="N21" s="117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9"/>
      <c r="AK21" s="49"/>
      <c r="AL21" s="110"/>
      <c r="AM21" s="95"/>
      <c r="AN21" s="95"/>
      <c r="AO21" s="95"/>
      <c r="AP21" s="95"/>
      <c r="AQ21" s="96"/>
      <c r="AR21" s="96"/>
      <c r="AS21" s="96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90"/>
      <c r="BF21" s="90"/>
      <c r="BG21" s="90"/>
      <c r="BH21" s="90"/>
      <c r="BI21" s="90"/>
      <c r="BJ21" s="90"/>
      <c r="BK21" s="90"/>
      <c r="BL21" s="90"/>
      <c r="BM21" s="90"/>
      <c r="CU21" s="83"/>
      <c r="CV21" s="83"/>
    </row>
    <row r="22" spans="1:100" ht="23.25" customHeight="1" thickBot="1" x14ac:dyDescent="0.3">
      <c r="B22" s="413"/>
      <c r="C22" s="475"/>
      <c r="D22" s="476"/>
      <c r="E22" s="516"/>
      <c r="F22" s="120"/>
      <c r="G22" s="528"/>
      <c r="H22" s="529"/>
      <c r="I22" s="530" t="s">
        <v>28</v>
      </c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1"/>
      <c r="AB22" s="531"/>
      <c r="AC22" s="531"/>
      <c r="AD22" s="531"/>
      <c r="AE22" s="531"/>
      <c r="AF22" s="531"/>
      <c r="AG22" s="531"/>
      <c r="AH22" s="531"/>
      <c r="AI22" s="531"/>
      <c r="AJ22" s="531"/>
      <c r="AK22" s="49"/>
      <c r="AL22" s="102" t="s">
        <v>29</v>
      </c>
      <c r="AM22" s="95"/>
      <c r="AN22" s="95"/>
      <c r="AO22" s="95"/>
      <c r="AP22" s="95"/>
      <c r="AQ22" s="96"/>
      <c r="AR22" s="96"/>
      <c r="AS22" s="96"/>
      <c r="AT22" s="111"/>
      <c r="AU22" s="111"/>
      <c r="AV22" s="111"/>
      <c r="AW22" s="111"/>
      <c r="AX22" s="111"/>
      <c r="AY22" s="111"/>
      <c r="AZ22" s="111"/>
      <c r="BA22" s="111"/>
      <c r="BB22" s="111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CU22" s="83"/>
      <c r="CV22" s="83"/>
    </row>
    <row r="23" spans="1:100" ht="15" customHeight="1" thickBot="1" x14ac:dyDescent="0.3">
      <c r="B23" s="99"/>
      <c r="C23" s="489" t="s">
        <v>30</v>
      </c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0"/>
      <c r="AE23" s="490"/>
      <c r="AF23" s="490"/>
      <c r="AG23" s="490"/>
      <c r="AH23" s="490"/>
      <c r="AI23" s="490"/>
      <c r="AJ23" s="491"/>
      <c r="AK23" s="49"/>
      <c r="AL23" s="94" t="s">
        <v>31</v>
      </c>
      <c r="AM23" s="95"/>
      <c r="AN23" s="95"/>
      <c r="AO23" s="95"/>
      <c r="AP23" s="95"/>
      <c r="AQ23" s="96"/>
      <c r="AR23" s="96"/>
      <c r="AS23" s="96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90"/>
      <c r="BF23" s="90"/>
      <c r="BG23" s="90"/>
      <c r="BH23" s="90"/>
      <c r="BI23" s="90"/>
      <c r="BJ23" s="90"/>
      <c r="BK23" s="90"/>
      <c r="BL23" s="90"/>
      <c r="BM23" s="90"/>
      <c r="CU23" s="83"/>
      <c r="CV23" s="83"/>
    </row>
    <row r="24" spans="1:100" ht="4.5" customHeight="1" x14ac:dyDescent="0.25">
      <c r="B24" s="413" t="s">
        <v>32</v>
      </c>
      <c r="C24" s="492" t="s">
        <v>33</v>
      </c>
      <c r="D24" s="493"/>
      <c r="E24" s="498" t="s">
        <v>34</v>
      </c>
      <c r="F24" s="500" t="s">
        <v>35</v>
      </c>
      <c r="G24" s="501"/>
      <c r="H24" s="501"/>
      <c r="I24" s="501"/>
      <c r="J24" s="501"/>
      <c r="K24" s="501"/>
      <c r="L24" s="501"/>
      <c r="M24" s="501"/>
      <c r="N24" s="121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122"/>
      <c r="AK24" s="49"/>
      <c r="AL24" s="110"/>
      <c r="AM24" s="95"/>
      <c r="AN24" s="95"/>
      <c r="AO24" s="95"/>
      <c r="AP24" s="95"/>
      <c r="AQ24" s="96"/>
      <c r="AR24" s="96"/>
      <c r="AS24" s="96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90"/>
      <c r="BF24" s="90"/>
      <c r="BG24" s="90"/>
      <c r="BH24" s="90"/>
      <c r="BI24" s="90"/>
      <c r="BJ24" s="90"/>
      <c r="BK24" s="90"/>
      <c r="BL24" s="90"/>
      <c r="BM24" s="90"/>
      <c r="CU24" s="83"/>
      <c r="CV24" s="83"/>
    </row>
    <row r="25" spans="1:100" ht="27" customHeight="1" x14ac:dyDescent="0.25">
      <c r="A25" s="80" t="s">
        <v>32</v>
      </c>
      <c r="B25" s="413"/>
      <c r="C25" s="494"/>
      <c r="D25" s="495"/>
      <c r="E25" s="498"/>
      <c r="F25" s="502"/>
      <c r="G25" s="503"/>
      <c r="H25" s="503"/>
      <c r="I25" s="503"/>
      <c r="J25" s="503"/>
      <c r="K25" s="503"/>
      <c r="L25" s="503"/>
      <c r="M25" s="503"/>
      <c r="N25" s="504"/>
      <c r="O25" s="504"/>
      <c r="P25" s="504"/>
      <c r="Q25" s="504"/>
      <c r="R25" s="504"/>
      <c r="S25" s="504"/>
      <c r="T25" s="504"/>
      <c r="U25" s="504"/>
      <c r="V25" s="504"/>
      <c r="W25" s="504"/>
      <c r="X25" s="504"/>
      <c r="Y25" s="504"/>
      <c r="Z25" s="504"/>
      <c r="AA25" s="504"/>
      <c r="AB25" s="504"/>
      <c r="AC25" s="504"/>
      <c r="AD25" s="504"/>
      <c r="AE25" s="504"/>
      <c r="AF25" s="504"/>
      <c r="AG25" s="504"/>
      <c r="AH25" s="504"/>
      <c r="AI25" s="504"/>
      <c r="AJ25" s="505"/>
      <c r="AK25" s="49"/>
      <c r="AL25" s="94" t="s">
        <v>36</v>
      </c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0"/>
      <c r="BF25" s="90"/>
      <c r="BG25" s="90"/>
      <c r="BH25" s="90"/>
      <c r="BI25" s="90"/>
      <c r="BJ25" s="90"/>
      <c r="BK25" s="90"/>
      <c r="BL25" s="90"/>
      <c r="BM25" s="90"/>
      <c r="CU25" s="83"/>
      <c r="CV25" s="83"/>
    </row>
    <row r="26" spans="1:100" ht="4.5" customHeight="1" x14ac:dyDescent="0.25">
      <c r="A26" s="123"/>
      <c r="B26" s="413"/>
      <c r="C26" s="494"/>
      <c r="D26" s="495"/>
      <c r="E26" s="498"/>
      <c r="F26" s="506" t="s">
        <v>37</v>
      </c>
      <c r="G26" s="507"/>
      <c r="H26" s="507"/>
      <c r="I26" s="507"/>
      <c r="J26" s="507"/>
      <c r="K26" s="507"/>
      <c r="L26" s="507"/>
      <c r="M26" s="507"/>
      <c r="N26" s="124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122"/>
      <c r="AK26" s="49"/>
      <c r="AL26" s="110"/>
      <c r="AM26" s="95"/>
      <c r="AN26" s="95"/>
      <c r="AO26" s="95"/>
      <c r="AP26" s="95"/>
      <c r="AQ26" s="96"/>
      <c r="AR26" s="96"/>
      <c r="AS26" s="96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90"/>
      <c r="BF26" s="90"/>
      <c r="BG26" s="90"/>
      <c r="BH26" s="90"/>
      <c r="BI26" s="90"/>
      <c r="BJ26" s="90"/>
      <c r="BK26" s="90"/>
      <c r="BL26" s="90"/>
      <c r="BM26" s="90"/>
      <c r="CU26" s="83"/>
      <c r="CV26" s="83"/>
    </row>
    <row r="27" spans="1:100" ht="27" customHeight="1" x14ac:dyDescent="0.25">
      <c r="A27" s="123"/>
      <c r="B27" s="413"/>
      <c r="C27" s="496"/>
      <c r="D27" s="497"/>
      <c r="E27" s="499"/>
      <c r="F27" s="508"/>
      <c r="G27" s="509"/>
      <c r="H27" s="509"/>
      <c r="I27" s="509"/>
      <c r="J27" s="509"/>
      <c r="K27" s="509"/>
      <c r="L27" s="509"/>
      <c r="M27" s="509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1"/>
      <c r="AK27" s="49"/>
      <c r="AL27" s="94" t="s">
        <v>38</v>
      </c>
      <c r="AM27" s="125"/>
      <c r="AN27" s="125"/>
      <c r="AO27" s="125"/>
      <c r="AP27" s="125"/>
      <c r="AQ27" s="125"/>
      <c r="AR27" s="125"/>
      <c r="AS27" s="125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90"/>
      <c r="BF27" s="90"/>
      <c r="BG27" s="90"/>
      <c r="BH27" s="90"/>
      <c r="BI27" s="90"/>
      <c r="BJ27" s="90"/>
      <c r="BK27" s="90"/>
      <c r="BL27" s="90"/>
      <c r="BM27" s="90"/>
      <c r="CU27" s="83"/>
      <c r="CV27" s="83"/>
    </row>
    <row r="28" spans="1:100" ht="29.25" customHeight="1" x14ac:dyDescent="0.25">
      <c r="A28" s="412" t="s">
        <v>39</v>
      </c>
      <c r="B28" s="413" t="s">
        <v>39</v>
      </c>
      <c r="C28" s="473" t="s">
        <v>22</v>
      </c>
      <c r="D28" s="474"/>
      <c r="E28" s="126"/>
      <c r="F28" s="477" t="s">
        <v>40</v>
      </c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9"/>
      <c r="AL28" s="94" t="s">
        <v>41</v>
      </c>
      <c r="AM28" s="95"/>
      <c r="AN28" s="95"/>
      <c r="AO28" s="95"/>
      <c r="AP28" s="95"/>
      <c r="AQ28" s="96"/>
      <c r="AR28" s="96"/>
      <c r="AS28" s="96"/>
      <c r="AT28" s="111"/>
      <c r="AU28" s="111"/>
      <c r="AV28" s="111"/>
      <c r="AW28" s="111"/>
      <c r="AX28" s="111"/>
      <c r="AY28" s="111"/>
      <c r="AZ28" s="111"/>
      <c r="BA28" s="111"/>
      <c r="BB28" s="111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</row>
    <row r="29" spans="1:100" ht="29.25" customHeight="1" thickBot="1" x14ac:dyDescent="0.4">
      <c r="A29" s="412"/>
      <c r="B29" s="413"/>
      <c r="C29" s="475"/>
      <c r="D29" s="476"/>
      <c r="E29" s="127"/>
      <c r="F29" s="480" t="s">
        <v>42</v>
      </c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  <c r="AG29" s="481"/>
      <c r="AH29" s="481"/>
      <c r="AI29" s="481"/>
      <c r="AJ29" s="482"/>
      <c r="AL29" s="128" t="s">
        <v>43</v>
      </c>
      <c r="AM29" s="95"/>
      <c r="AN29" s="95"/>
      <c r="AO29" s="95"/>
      <c r="AP29" s="95"/>
      <c r="AQ29" s="96"/>
      <c r="AR29" s="96"/>
      <c r="AS29" s="96"/>
      <c r="AT29" s="111"/>
      <c r="AU29" s="111"/>
      <c r="AV29" s="111"/>
      <c r="AW29" s="111"/>
      <c r="AX29" s="111"/>
      <c r="AY29" s="111"/>
      <c r="AZ29" s="111"/>
      <c r="BA29" s="111"/>
      <c r="BB29" s="111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</row>
    <row r="30" spans="1:100" ht="14.25" customHeight="1" thickBot="1" x14ac:dyDescent="0.3">
      <c r="G30" s="123"/>
      <c r="AL30" s="129"/>
      <c r="AM30" s="130"/>
      <c r="AN30" s="130"/>
      <c r="AO30" s="130"/>
      <c r="AP30" s="130"/>
      <c r="AQ30" s="131"/>
      <c r="AR30" s="131"/>
      <c r="AS30" s="131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</row>
    <row r="31" spans="1:100" ht="13.5" customHeight="1" x14ac:dyDescent="0.25">
      <c r="A31" s="412" t="s">
        <v>44</v>
      </c>
      <c r="B31" s="413" t="s">
        <v>44</v>
      </c>
      <c r="C31" s="483" t="s">
        <v>45</v>
      </c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60" t="s">
        <v>46</v>
      </c>
      <c r="T31" s="460"/>
      <c r="U31" s="460"/>
      <c r="V31" s="460"/>
      <c r="W31" s="460"/>
      <c r="X31" s="460"/>
      <c r="Y31" s="460"/>
      <c r="Z31" s="487" t="s">
        <v>47</v>
      </c>
      <c r="AA31" s="487"/>
      <c r="AB31" s="460" t="s">
        <v>48</v>
      </c>
      <c r="AC31" s="460"/>
      <c r="AD31" s="460"/>
      <c r="AE31" s="133"/>
      <c r="AF31" s="133"/>
      <c r="AG31" s="133"/>
      <c r="AH31" s="133"/>
      <c r="AI31" s="133"/>
      <c r="AJ31" s="134"/>
      <c r="AK31" s="135"/>
      <c r="AL31" s="94" t="s">
        <v>49</v>
      </c>
      <c r="AM31" s="136"/>
      <c r="AN31" s="136"/>
      <c r="AO31" s="136"/>
      <c r="AP31" s="136"/>
      <c r="AQ31" s="137"/>
      <c r="AR31" s="137"/>
      <c r="AS31" s="137"/>
      <c r="AT31" s="138"/>
      <c r="AU31" s="138"/>
      <c r="AV31" s="138"/>
      <c r="AW31" s="138"/>
      <c r="AX31" s="111"/>
      <c r="AY31" s="111"/>
      <c r="AZ31" s="111"/>
      <c r="BA31" s="111"/>
      <c r="BB31" s="111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</row>
    <row r="32" spans="1:100" ht="6" customHeight="1" thickBot="1" x14ac:dyDescent="0.3">
      <c r="A32" s="412"/>
      <c r="B32" s="413"/>
      <c r="C32" s="485"/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61"/>
      <c r="T32" s="461"/>
      <c r="U32" s="461"/>
      <c r="V32" s="461"/>
      <c r="W32" s="461"/>
      <c r="X32" s="461"/>
      <c r="Y32" s="461"/>
      <c r="Z32" s="488"/>
      <c r="AA32" s="488"/>
      <c r="AB32" s="461"/>
      <c r="AC32" s="461"/>
      <c r="AD32" s="461"/>
      <c r="AE32" s="139"/>
      <c r="AF32" s="139"/>
      <c r="AG32" s="139"/>
      <c r="AH32" s="139"/>
      <c r="AI32" s="139"/>
      <c r="AJ32" s="140"/>
      <c r="AK32" s="135"/>
      <c r="AL32" s="94"/>
      <c r="AM32" s="137"/>
      <c r="AN32" s="137"/>
      <c r="AO32" s="137"/>
      <c r="AP32" s="137"/>
      <c r="AQ32" s="137"/>
      <c r="AR32" s="137"/>
      <c r="AS32" s="137"/>
      <c r="AT32" s="138"/>
      <c r="AU32" s="138"/>
      <c r="AV32" s="138"/>
      <c r="AW32" s="138"/>
      <c r="AX32" s="111"/>
      <c r="AY32" s="111"/>
      <c r="AZ32" s="111"/>
      <c r="BA32" s="111"/>
      <c r="BB32" s="111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</row>
    <row r="33" spans="1:250" ht="6.75" customHeight="1" thickBot="1" x14ac:dyDescent="0.3">
      <c r="B33" s="141"/>
      <c r="AK33" s="84"/>
      <c r="AL33" s="14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</row>
    <row r="34" spans="1:250" ht="18" customHeight="1" thickBot="1" x14ac:dyDescent="0.3">
      <c r="C34" s="462" t="s">
        <v>50</v>
      </c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4"/>
      <c r="AK34" s="135"/>
      <c r="AL34" s="143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11"/>
      <c r="AY34" s="111" t="s">
        <v>51</v>
      </c>
      <c r="AZ34" s="111"/>
      <c r="BA34" s="111"/>
      <c r="BB34" s="111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</row>
    <row r="35" spans="1:250" s="123" customFormat="1" ht="26.25" customHeight="1" x14ac:dyDescent="0.3">
      <c r="A35" s="80"/>
      <c r="B35" s="99"/>
      <c r="C35" s="465" t="s">
        <v>52</v>
      </c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7"/>
      <c r="O35" s="468" t="s">
        <v>53</v>
      </c>
      <c r="P35" s="469"/>
      <c r="Q35" s="469"/>
      <c r="R35" s="469"/>
      <c r="S35" s="469"/>
      <c r="T35" s="469"/>
      <c r="U35" s="469"/>
      <c r="V35" s="469"/>
      <c r="W35" s="470"/>
      <c r="X35" s="468" t="s">
        <v>54</v>
      </c>
      <c r="Y35" s="469"/>
      <c r="Z35" s="469"/>
      <c r="AA35" s="469"/>
      <c r="AB35" s="469"/>
      <c r="AC35" s="469"/>
      <c r="AD35" s="470"/>
      <c r="AE35" s="471" t="s">
        <v>55</v>
      </c>
      <c r="AF35" s="466"/>
      <c r="AG35" s="466"/>
      <c r="AH35" s="467"/>
      <c r="AI35" s="468" t="s">
        <v>56</v>
      </c>
      <c r="AJ35" s="472"/>
      <c r="AK35" s="144"/>
      <c r="AL35" s="145" t="s">
        <v>57</v>
      </c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7"/>
      <c r="AY35" s="147"/>
      <c r="AZ35" s="147"/>
      <c r="BA35" s="147"/>
      <c r="BB35" s="147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</row>
    <row r="36" spans="1:250" ht="45" customHeight="1" thickBot="1" x14ac:dyDescent="0.3">
      <c r="A36" s="80" t="s">
        <v>58</v>
      </c>
      <c r="B36" s="150" t="s">
        <v>58</v>
      </c>
      <c r="C36" s="440" t="s">
        <v>59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  <c r="O36" s="443"/>
      <c r="P36" s="444"/>
      <c r="Q36" s="444"/>
      <c r="R36" s="444"/>
      <c r="S36" s="444"/>
      <c r="T36" s="444"/>
      <c r="U36" s="444"/>
      <c r="V36" s="444"/>
      <c r="W36" s="445"/>
      <c r="X36" s="443"/>
      <c r="Y36" s="444"/>
      <c r="Z36" s="444"/>
      <c r="AA36" s="444"/>
      <c r="AB36" s="444"/>
      <c r="AC36" s="444"/>
      <c r="AD36" s="445"/>
      <c r="AE36" s="446"/>
      <c r="AF36" s="447"/>
      <c r="AG36" s="447"/>
      <c r="AH36" s="448"/>
      <c r="AI36" s="449"/>
      <c r="AJ36" s="450"/>
      <c r="AK36" s="135"/>
      <c r="AL36" s="145" t="s">
        <v>60</v>
      </c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11"/>
      <c r="AY36" s="111"/>
      <c r="AZ36" s="111"/>
      <c r="BA36" s="111"/>
      <c r="BB36" s="111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</row>
    <row r="37" spans="1:250" s="123" customFormat="1" ht="15.75" customHeight="1" x14ac:dyDescent="0.3">
      <c r="A37" s="412" t="s">
        <v>61</v>
      </c>
      <c r="B37" s="413" t="s">
        <v>61</v>
      </c>
      <c r="C37" s="451" t="s">
        <v>62</v>
      </c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3"/>
      <c r="O37" s="457" t="s">
        <v>63</v>
      </c>
      <c r="P37" s="458"/>
      <c r="Q37" s="458"/>
      <c r="R37" s="458"/>
      <c r="S37" s="458"/>
      <c r="T37" s="458"/>
      <c r="U37" s="458"/>
      <c r="V37" s="458"/>
      <c r="W37" s="459"/>
      <c r="X37" s="457" t="s">
        <v>64</v>
      </c>
      <c r="Y37" s="458"/>
      <c r="Z37" s="458"/>
      <c r="AA37" s="458"/>
      <c r="AB37" s="458"/>
      <c r="AC37" s="458"/>
      <c r="AD37" s="459"/>
      <c r="AE37" s="422"/>
      <c r="AF37" s="423"/>
      <c r="AG37" s="423"/>
      <c r="AH37" s="423"/>
      <c r="AI37" s="423"/>
      <c r="AJ37" s="424"/>
      <c r="AK37" s="144"/>
      <c r="AL37" s="151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7"/>
      <c r="AY37" s="147"/>
      <c r="AZ37" s="147"/>
      <c r="BA37" s="147"/>
      <c r="BB37" s="147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</row>
    <row r="38" spans="1:250" s="123" customFormat="1" ht="20.25" customHeight="1" thickBot="1" x14ac:dyDescent="0.3">
      <c r="A38" s="412"/>
      <c r="B38" s="413"/>
      <c r="C38" s="454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6"/>
      <c r="O38" s="425"/>
      <c r="P38" s="426"/>
      <c r="Q38" s="426"/>
      <c r="R38" s="426"/>
      <c r="S38" s="426"/>
      <c r="T38" s="426"/>
      <c r="U38" s="426"/>
      <c r="V38" s="426"/>
      <c r="W38" s="427"/>
      <c r="X38" s="428"/>
      <c r="Y38" s="429"/>
      <c r="Z38" s="429"/>
      <c r="AA38" s="429"/>
      <c r="AB38" s="429"/>
      <c r="AC38" s="429"/>
      <c r="AD38" s="430"/>
      <c r="AE38" s="425"/>
      <c r="AF38" s="426"/>
      <c r="AG38" s="426"/>
      <c r="AH38" s="427"/>
      <c r="AI38" s="425"/>
      <c r="AJ38" s="431"/>
      <c r="AK38" s="144"/>
      <c r="AL38" s="94" t="s">
        <v>65</v>
      </c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7"/>
      <c r="AY38" s="147"/>
      <c r="AZ38" s="147"/>
      <c r="BA38" s="147"/>
      <c r="BB38" s="147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</row>
    <row r="39" spans="1:250" ht="20.25" customHeight="1" thickBot="1" x14ac:dyDescent="0.3">
      <c r="A39" s="80" t="s">
        <v>66</v>
      </c>
      <c r="B39" s="29" t="s">
        <v>66</v>
      </c>
      <c r="C39" s="432" t="s">
        <v>67</v>
      </c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4"/>
      <c r="O39" s="435"/>
      <c r="P39" s="436"/>
      <c r="Q39" s="436"/>
      <c r="R39" s="436"/>
      <c r="S39" s="436"/>
      <c r="T39" s="436"/>
      <c r="U39" s="436"/>
      <c r="V39" s="436"/>
      <c r="W39" s="436"/>
      <c r="X39" s="437"/>
      <c r="Y39" s="437"/>
      <c r="Z39" s="437"/>
      <c r="AA39" s="437"/>
      <c r="AB39" s="437"/>
      <c r="AC39" s="437"/>
      <c r="AD39" s="438"/>
      <c r="AE39" s="435"/>
      <c r="AF39" s="436"/>
      <c r="AG39" s="436"/>
      <c r="AH39" s="439"/>
      <c r="AI39" s="288"/>
      <c r="AJ39" s="289"/>
      <c r="AK39" s="135"/>
      <c r="AL39" s="94" t="s">
        <v>57</v>
      </c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11"/>
      <c r="AY39" s="111"/>
      <c r="AZ39" s="111"/>
      <c r="BA39" s="111"/>
      <c r="BB39" s="111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</row>
    <row r="40" spans="1:250" ht="3.75" customHeight="1" thickBot="1" x14ac:dyDescent="0.3"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35"/>
      <c r="AL40" s="110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11"/>
      <c r="AY40" s="111"/>
      <c r="AZ40" s="111"/>
      <c r="BA40" s="111"/>
      <c r="BB40" s="111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</row>
    <row r="41" spans="1:250" s="152" customFormat="1" ht="29.25" customHeight="1" x14ac:dyDescent="0.25">
      <c r="A41" s="80"/>
      <c r="B41" s="29"/>
      <c r="C41" s="390" t="s">
        <v>68</v>
      </c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  <c r="AC41" s="391"/>
      <c r="AD41" s="391"/>
      <c r="AE41" s="391"/>
      <c r="AF41" s="391"/>
      <c r="AG41" s="391"/>
      <c r="AH41" s="391"/>
      <c r="AI41" s="391"/>
      <c r="AJ41" s="392"/>
      <c r="AK41" s="153"/>
      <c r="AL41" s="393" t="s">
        <v>69</v>
      </c>
      <c r="AM41" s="393"/>
      <c r="AN41" s="393"/>
      <c r="AO41" s="393"/>
      <c r="AP41" s="393"/>
      <c r="AQ41" s="393"/>
      <c r="AR41" s="393"/>
      <c r="AS41" s="393"/>
      <c r="AT41" s="393"/>
      <c r="AU41" s="393"/>
      <c r="AV41" s="393"/>
      <c r="AW41" s="393"/>
      <c r="AX41" s="393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  <c r="BO41" s="393"/>
      <c r="BP41" s="393"/>
      <c r="BQ41" s="393"/>
      <c r="BR41" s="393"/>
      <c r="BS41" s="393"/>
    </row>
    <row r="42" spans="1:250" ht="3.75" customHeight="1" thickBot="1" x14ac:dyDescent="0.3"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L42" s="393"/>
      <c r="AM42" s="393"/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3"/>
      <c r="AY42" s="393"/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  <c r="BO42" s="393"/>
      <c r="BP42" s="393"/>
      <c r="BQ42" s="393"/>
      <c r="BR42" s="393"/>
      <c r="BS42" s="393"/>
      <c r="BT42" s="154"/>
      <c r="BU42" s="154"/>
      <c r="BV42" s="154"/>
      <c r="BW42" s="154"/>
      <c r="BX42" s="154"/>
      <c r="BY42" s="154"/>
      <c r="BZ42" s="154"/>
      <c r="CA42" s="154"/>
      <c r="CB42" s="154"/>
      <c r="CC42" s="155"/>
      <c r="CD42" s="155"/>
      <c r="CE42" s="155"/>
      <c r="CF42" s="155"/>
      <c r="CG42" s="155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</row>
    <row r="43" spans="1:250" s="152" customFormat="1" ht="6.75" customHeight="1" x14ac:dyDescent="0.25">
      <c r="A43" s="80"/>
      <c r="B43" s="29"/>
      <c r="C43" s="394" t="s">
        <v>70</v>
      </c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6"/>
      <c r="AK43" s="153"/>
      <c r="AL43" s="393"/>
      <c r="AM43" s="393"/>
      <c r="AN43" s="393"/>
      <c r="AO43" s="393"/>
      <c r="AP43" s="393"/>
      <c r="AQ43" s="393"/>
      <c r="AR43" s="393"/>
      <c r="AS43" s="393"/>
      <c r="AT43" s="393"/>
      <c r="AU43" s="393"/>
      <c r="AV43" s="393"/>
      <c r="AW43" s="393"/>
      <c r="AX43" s="393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  <c r="BO43" s="393"/>
      <c r="BP43" s="393"/>
      <c r="BQ43" s="393"/>
      <c r="BR43" s="393"/>
      <c r="BS43" s="393"/>
    </row>
    <row r="44" spans="1:250" ht="24.75" customHeight="1" thickBot="1" x14ac:dyDescent="0.3">
      <c r="C44" s="397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9"/>
      <c r="AL44" s="393"/>
      <c r="AM44" s="393"/>
      <c r="AN44" s="393"/>
      <c r="AO44" s="393"/>
      <c r="AP44" s="393"/>
      <c r="AQ44" s="393"/>
      <c r="AR44" s="393"/>
      <c r="AS44" s="393"/>
      <c r="AT44" s="393"/>
      <c r="AU44" s="393"/>
      <c r="AV44" s="393"/>
      <c r="AW44" s="393"/>
      <c r="AX44" s="393"/>
      <c r="AY44" s="393"/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393"/>
      <c r="BP44" s="393"/>
      <c r="BQ44" s="393"/>
      <c r="BR44" s="393"/>
      <c r="BS44" s="393"/>
      <c r="BT44" s="154"/>
      <c r="BU44" s="154"/>
      <c r="BV44" s="154"/>
      <c r="BW44" s="154"/>
      <c r="BX44" s="154"/>
      <c r="BY44" s="154"/>
      <c r="BZ44" s="154"/>
      <c r="CA44" s="154"/>
      <c r="CB44" s="154"/>
      <c r="CC44" s="155"/>
      <c r="CD44" s="155"/>
      <c r="CE44" s="155"/>
      <c r="CF44" s="155"/>
      <c r="CG44" s="155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/>
      <c r="HS44" s="156"/>
      <c r="HT44" s="156"/>
      <c r="HU44" s="156"/>
      <c r="HV44" s="156"/>
      <c r="HW44" s="156"/>
      <c r="HX44" s="156"/>
      <c r="HY44" s="156"/>
      <c r="HZ44" s="156"/>
      <c r="IA44" s="156"/>
      <c r="IB44" s="156"/>
      <c r="IC44" s="156"/>
      <c r="ID44" s="156"/>
      <c r="IE44" s="156"/>
      <c r="IF44" s="156"/>
      <c r="IG44" s="156"/>
      <c r="IH44" s="156"/>
      <c r="II44" s="156"/>
      <c r="IJ44" s="156"/>
      <c r="IK44" s="156"/>
      <c r="IL44" s="156"/>
      <c r="IM44" s="156"/>
      <c r="IN44" s="156"/>
      <c r="IO44" s="156"/>
      <c r="IP44" s="156"/>
    </row>
    <row r="45" spans="1:250" ht="9.75" hidden="1" customHeight="1" x14ac:dyDescent="0.25">
      <c r="B45" s="157"/>
      <c r="C45" s="158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9"/>
      <c r="AK45" s="50"/>
      <c r="AL45" s="160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61"/>
      <c r="BM45" s="132"/>
      <c r="BN45" s="154"/>
      <c r="BO45" s="154"/>
      <c r="BP45" s="162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5"/>
      <c r="CD45" s="155"/>
      <c r="CE45" s="155"/>
      <c r="CF45" s="155"/>
      <c r="CG45" s="155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</row>
    <row r="46" spans="1:250" s="152" customFormat="1" ht="7.5" customHeight="1" x14ac:dyDescent="0.25">
      <c r="A46" s="80"/>
      <c r="B46" s="29"/>
      <c r="C46" s="400" t="s">
        <v>71</v>
      </c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2"/>
      <c r="AK46" s="153"/>
      <c r="AL46" s="160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</row>
    <row r="47" spans="1:250" ht="7.5" customHeight="1" x14ac:dyDescent="0.25">
      <c r="C47" s="403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4"/>
      <c r="AJ47" s="405"/>
      <c r="AK47" s="164"/>
      <c r="AL47" s="165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11"/>
      <c r="AY47" s="111"/>
      <c r="AZ47" s="111"/>
      <c r="BA47" s="111"/>
      <c r="BB47" s="111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250" ht="4.5" customHeight="1" thickBot="1" x14ac:dyDescent="0.3">
      <c r="C48" s="406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  <c r="AH48" s="407"/>
      <c r="AI48" s="407"/>
      <c r="AJ48" s="408"/>
      <c r="AK48" s="164"/>
      <c r="AL48" s="165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11"/>
      <c r="AY48" s="111"/>
      <c r="AZ48" s="111"/>
      <c r="BA48" s="111"/>
      <c r="BB48" s="111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1:65" ht="35.25" customHeight="1" thickTop="1" x14ac:dyDescent="0.25">
      <c r="C49" s="409" t="s">
        <v>72</v>
      </c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0"/>
      <c r="AC49" s="410"/>
      <c r="AD49" s="410"/>
      <c r="AE49" s="410"/>
      <c r="AF49" s="410"/>
      <c r="AG49" s="410"/>
      <c r="AH49" s="410"/>
      <c r="AI49" s="410"/>
      <c r="AJ49" s="411"/>
      <c r="AK49" s="164"/>
      <c r="AL49" s="165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11"/>
      <c r="AY49" s="111"/>
      <c r="AZ49" s="111"/>
      <c r="BA49" s="111"/>
      <c r="BB49" s="111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  <row r="50" spans="1:65" ht="3.75" customHeight="1" x14ac:dyDescent="0.25">
      <c r="A50" s="412" t="s">
        <v>73</v>
      </c>
      <c r="B50" s="413" t="s">
        <v>73</v>
      </c>
      <c r="C50" s="414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6"/>
      <c r="AK50" s="135"/>
      <c r="AL50" s="165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11"/>
      <c r="AY50" s="111"/>
      <c r="AZ50" s="111"/>
      <c r="BA50" s="111"/>
      <c r="BB50" s="111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</row>
    <row r="51" spans="1:65" ht="20.25" customHeight="1" thickBot="1" x14ac:dyDescent="0.3">
      <c r="A51" s="412"/>
      <c r="B51" s="413"/>
      <c r="C51" s="417" t="s">
        <v>74</v>
      </c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9"/>
      <c r="AK51" s="135"/>
      <c r="AL51" s="94" t="s">
        <v>75</v>
      </c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11"/>
      <c r="AY51" s="111"/>
      <c r="AZ51" s="111"/>
      <c r="BA51" s="111"/>
      <c r="BB51" s="111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</row>
    <row r="52" spans="1:65" ht="28.5" customHeight="1" thickBot="1" x14ac:dyDescent="0.3">
      <c r="A52" s="412"/>
      <c r="B52" s="413"/>
      <c r="C52" s="420" t="s">
        <v>76</v>
      </c>
      <c r="D52" s="421"/>
      <c r="E52" s="380" t="s">
        <v>77</v>
      </c>
      <c r="F52" s="380"/>
      <c r="G52" s="380"/>
      <c r="H52" s="380"/>
      <c r="I52" s="380"/>
      <c r="J52" s="380"/>
      <c r="K52" s="380"/>
      <c r="L52" s="381" t="s">
        <v>78</v>
      </c>
      <c r="M52" s="381"/>
      <c r="N52" s="381"/>
      <c r="O52" s="166"/>
      <c r="P52" s="382" t="s">
        <v>79</v>
      </c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3"/>
      <c r="AK52" s="135"/>
      <c r="AL52" s="167" t="s">
        <v>80</v>
      </c>
      <c r="AM52" s="168"/>
      <c r="AN52" s="168"/>
      <c r="AO52" s="168"/>
      <c r="AP52" s="168"/>
      <c r="AQ52" s="168"/>
      <c r="AR52" s="168"/>
      <c r="AS52" s="168"/>
      <c r="AT52" s="168"/>
      <c r="AU52" s="168"/>
      <c r="AV52" s="169"/>
      <c r="AW52" s="169"/>
      <c r="AX52" s="170"/>
      <c r="AY52" s="170"/>
      <c r="AZ52" s="170"/>
      <c r="BA52" s="170"/>
      <c r="BB52" s="170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</row>
    <row r="53" spans="1:65" ht="4.5" customHeight="1" thickTop="1" thickBot="1" x14ac:dyDescent="0.3">
      <c r="A53" s="412"/>
      <c r="B53" s="413"/>
      <c r="C53" s="172"/>
      <c r="D53" s="173"/>
      <c r="E53" s="173"/>
      <c r="F53" s="173"/>
      <c r="G53" s="173"/>
      <c r="H53" s="174"/>
      <c r="I53" s="174"/>
      <c r="J53" s="174"/>
      <c r="K53" s="174"/>
      <c r="L53" s="174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6"/>
      <c r="AK53" s="135"/>
      <c r="AL53" s="177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</row>
    <row r="54" spans="1:65" ht="5.25" customHeight="1" x14ac:dyDescent="0.25">
      <c r="A54" s="123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9"/>
      <c r="AB54" s="178"/>
      <c r="AC54" s="178"/>
      <c r="AD54" s="178"/>
      <c r="AE54" s="178"/>
      <c r="AF54" s="178"/>
      <c r="AG54" s="178"/>
      <c r="AH54" s="178"/>
      <c r="AI54" s="178"/>
      <c r="AJ54" s="178"/>
      <c r="AK54" s="84"/>
      <c r="AL54" s="177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</row>
    <row r="55" spans="1:65" ht="4.5" customHeight="1" thickBot="1" x14ac:dyDescent="0.3">
      <c r="C55" s="180" t="s">
        <v>81</v>
      </c>
      <c r="D55" s="181"/>
      <c r="E55" s="181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3"/>
      <c r="AE55" s="183"/>
      <c r="AF55" s="183"/>
      <c r="AG55" s="183"/>
      <c r="AH55" s="183"/>
      <c r="AI55" s="183"/>
      <c r="AJ55" s="184"/>
      <c r="AK55" s="135"/>
      <c r="AL55" s="177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</row>
    <row r="56" spans="1:65" ht="17.25" customHeight="1" thickTop="1" x14ac:dyDescent="0.25">
      <c r="C56" s="384" t="s">
        <v>82</v>
      </c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6"/>
      <c r="AK56" s="135"/>
      <c r="AL56" s="185" t="s">
        <v>83</v>
      </c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</row>
    <row r="57" spans="1:65" ht="15" customHeight="1" x14ac:dyDescent="0.25">
      <c r="C57" s="384" t="s">
        <v>84</v>
      </c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6"/>
      <c r="P57" s="186"/>
      <c r="Q57" s="387" t="s">
        <v>85</v>
      </c>
      <c r="R57" s="388"/>
      <c r="S57" s="388"/>
      <c r="T57" s="388"/>
      <c r="U57" s="388"/>
      <c r="V57" s="388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9"/>
      <c r="AK57" s="187"/>
      <c r="AL57" s="188" t="s">
        <v>83</v>
      </c>
    </row>
    <row r="58" spans="1:65" ht="27.75" customHeight="1" x14ac:dyDescent="0.25">
      <c r="C58" s="367" t="s">
        <v>86</v>
      </c>
      <c r="D58" s="368"/>
      <c r="E58" s="368"/>
      <c r="F58" s="368"/>
      <c r="G58" s="368"/>
      <c r="H58" s="368"/>
      <c r="I58" s="368"/>
      <c r="J58" s="369" t="str">
        <f>MeetingCode</f>
        <v>DIR026</v>
      </c>
      <c r="K58" s="370"/>
      <c r="L58" s="370"/>
      <c r="M58" s="371"/>
      <c r="N58" s="371"/>
      <c r="O58" s="372"/>
      <c r="Q58" s="341" t="s">
        <v>87</v>
      </c>
      <c r="R58" s="342"/>
      <c r="S58" s="342"/>
      <c r="T58" s="342"/>
      <c r="U58" s="342"/>
      <c r="V58" s="342"/>
      <c r="W58" s="342"/>
      <c r="X58" s="342"/>
      <c r="Y58" s="373"/>
      <c r="Z58" s="374" t="s">
        <v>88</v>
      </c>
      <c r="AA58" s="375"/>
      <c r="AB58" s="376"/>
      <c r="AC58" s="377" t="s">
        <v>89</v>
      </c>
      <c r="AD58" s="378"/>
      <c r="AE58" s="378"/>
      <c r="AF58" s="379"/>
      <c r="AG58" s="349"/>
      <c r="AH58" s="350"/>
      <c r="AI58" s="351" t="s">
        <v>90</v>
      </c>
      <c r="AJ58" s="352"/>
      <c r="AK58" s="187"/>
      <c r="AL58" s="188" t="s">
        <v>83</v>
      </c>
    </row>
    <row r="59" spans="1:65" ht="19.5" customHeight="1" x14ac:dyDescent="0.25">
      <c r="C59" s="353" t="s">
        <v>91</v>
      </c>
      <c r="D59" s="354"/>
      <c r="E59" s="354"/>
      <c r="F59" s="354"/>
      <c r="G59" s="354"/>
      <c r="H59" s="354"/>
      <c r="I59" s="354"/>
      <c r="J59" s="355"/>
      <c r="K59" s="356"/>
      <c r="L59" s="356"/>
      <c r="M59" s="356"/>
      <c r="N59" s="356"/>
      <c r="O59" s="357"/>
      <c r="Q59" s="358" t="str">
        <f>MeetingLocationCountry</f>
        <v>Sweden</v>
      </c>
      <c r="R59" s="359"/>
      <c r="S59" s="359"/>
      <c r="T59" s="359"/>
      <c r="U59" s="359"/>
      <c r="V59" s="359"/>
      <c r="W59" s="359"/>
      <c r="X59" s="359"/>
      <c r="Y59" s="360"/>
      <c r="Z59" s="361">
        <f>MeetingDsaCeiling</f>
        <v>117</v>
      </c>
      <c r="AA59" s="362"/>
      <c r="AB59" s="362"/>
      <c r="AC59" s="363"/>
      <c r="AD59" s="364"/>
      <c r="AE59" s="364"/>
      <c r="AF59" s="365"/>
      <c r="AG59" s="349"/>
      <c r="AH59" s="350"/>
      <c r="AI59" s="366"/>
      <c r="AJ59" s="335"/>
      <c r="AK59" s="187"/>
      <c r="AL59" s="188" t="s">
        <v>83</v>
      </c>
    </row>
    <row r="60" spans="1:65" ht="19.5" customHeight="1" thickBot="1" x14ac:dyDescent="0.3">
      <c r="C60" s="336" t="s">
        <v>92</v>
      </c>
      <c r="D60" s="337"/>
      <c r="E60" s="337"/>
      <c r="F60" s="337"/>
      <c r="G60" s="337"/>
      <c r="H60" s="337"/>
      <c r="I60" s="337"/>
      <c r="J60" s="338"/>
      <c r="K60" s="339"/>
      <c r="L60" s="339"/>
      <c r="M60" s="339"/>
      <c r="N60" s="339"/>
      <c r="O60" s="340"/>
      <c r="Q60" s="341" t="s">
        <v>93</v>
      </c>
      <c r="R60" s="342"/>
      <c r="S60" s="342"/>
      <c r="T60" s="342"/>
      <c r="U60" s="342"/>
      <c r="V60" s="342"/>
      <c r="W60" s="342"/>
      <c r="X60" s="342"/>
      <c r="Y60" s="189"/>
      <c r="Z60" s="343" t="s">
        <v>94</v>
      </c>
      <c r="AA60" s="344"/>
      <c r="AB60" s="345"/>
      <c r="AC60" s="346" t="s">
        <v>95</v>
      </c>
      <c r="AD60" s="347"/>
      <c r="AE60" s="347"/>
      <c r="AF60" s="348"/>
      <c r="AG60" s="343" t="s">
        <v>96</v>
      </c>
      <c r="AH60" s="345"/>
      <c r="AI60" s="324"/>
      <c r="AJ60" s="325"/>
      <c r="AK60" s="187"/>
      <c r="AL60" s="188"/>
    </row>
    <row r="61" spans="1:65" ht="19.5" customHeight="1" thickTop="1" x14ac:dyDescent="0.25">
      <c r="C61" s="326" t="s">
        <v>97</v>
      </c>
      <c r="D61" s="327"/>
      <c r="E61" s="327"/>
      <c r="F61" s="327"/>
      <c r="G61" s="327"/>
      <c r="H61" s="327"/>
      <c r="I61" s="327"/>
      <c r="J61" s="190" t="str">
        <f>"ECD."&amp;IF(MeetingBudgetaryCommitmentId=""," not available",MeetingBudgetaryCommitmentId)</f>
        <v>ECD. not available</v>
      </c>
      <c r="K61" s="191"/>
      <c r="L61" s="191"/>
      <c r="M61" s="191"/>
      <c r="N61" s="191"/>
      <c r="O61" s="192"/>
      <c r="Q61" s="328" t="s">
        <v>98</v>
      </c>
      <c r="R61" s="329"/>
      <c r="S61" s="329"/>
      <c r="T61" s="329"/>
      <c r="U61" s="329"/>
      <c r="V61" s="193"/>
      <c r="W61" s="193"/>
      <c r="X61" s="193"/>
      <c r="Y61" s="194"/>
      <c r="Z61" s="330"/>
      <c r="AA61" s="330"/>
      <c r="AB61" s="330"/>
      <c r="AC61" s="331"/>
      <c r="AD61" s="332"/>
      <c r="AE61" s="332"/>
      <c r="AF61" s="333"/>
      <c r="AG61" s="331"/>
      <c r="AH61" s="333"/>
      <c r="AI61" s="334"/>
      <c r="AJ61" s="335"/>
      <c r="AK61" s="187"/>
      <c r="AL61" s="188" t="s">
        <v>83</v>
      </c>
    </row>
    <row r="62" spans="1:65" ht="15.75" customHeight="1" x14ac:dyDescent="0.25">
      <c r="C62" s="309" t="s">
        <v>99</v>
      </c>
      <c r="D62" s="310"/>
      <c r="E62" s="310" t="s">
        <v>100</v>
      </c>
      <c r="F62" s="310"/>
      <c r="G62" s="310"/>
      <c r="H62" s="310"/>
      <c r="I62" s="310"/>
      <c r="J62" s="310"/>
      <c r="K62" s="310"/>
      <c r="L62" s="310"/>
      <c r="M62" s="310"/>
      <c r="N62" s="310"/>
      <c r="O62" s="313"/>
      <c r="P62" s="132"/>
      <c r="Q62" s="314" t="s">
        <v>101</v>
      </c>
      <c r="R62" s="315"/>
      <c r="S62" s="315"/>
      <c r="T62" s="315"/>
      <c r="U62" s="315"/>
      <c r="V62" s="316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8"/>
      <c r="AI62" s="319"/>
      <c r="AJ62" s="320"/>
      <c r="AK62" s="187"/>
      <c r="AL62" s="188" t="s">
        <v>83</v>
      </c>
    </row>
    <row r="63" spans="1:65" ht="12.75" customHeight="1" x14ac:dyDescent="0.25">
      <c r="C63" s="311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21"/>
      <c r="Q63" s="314" t="s">
        <v>48</v>
      </c>
      <c r="R63" s="315"/>
      <c r="S63" s="315"/>
      <c r="T63" s="315"/>
      <c r="U63" s="315"/>
      <c r="V63" s="316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8"/>
      <c r="AI63" s="322"/>
      <c r="AJ63" s="323"/>
      <c r="AK63" s="187"/>
      <c r="AL63" s="188" t="s">
        <v>83</v>
      </c>
    </row>
    <row r="64" spans="1:65" ht="15.75" customHeight="1" thickBot="1" x14ac:dyDescent="0.3">
      <c r="C64" s="293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5"/>
      <c r="Q64" s="296" t="s">
        <v>102</v>
      </c>
      <c r="R64" s="297"/>
      <c r="S64" s="297"/>
      <c r="T64" s="297"/>
      <c r="U64" s="297"/>
      <c r="V64" s="298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300"/>
      <c r="AI64" s="301"/>
      <c r="AJ64" s="302"/>
      <c r="AK64" s="187"/>
      <c r="AL64" s="188" t="s">
        <v>83</v>
      </c>
    </row>
    <row r="65" spans="1:98" ht="20.25" customHeight="1" thickBot="1" x14ac:dyDescent="0.3">
      <c r="C65" s="303" t="s">
        <v>103</v>
      </c>
      <c r="D65" s="304"/>
      <c r="E65" s="304"/>
      <c r="F65" s="196"/>
      <c r="G65" s="305"/>
      <c r="H65" s="305"/>
      <c r="I65" s="305"/>
      <c r="J65" s="305"/>
      <c r="K65" s="305"/>
      <c r="L65" s="305"/>
      <c r="M65" s="305"/>
      <c r="N65" s="305"/>
      <c r="O65" s="306"/>
      <c r="Q65" s="307" t="s">
        <v>104</v>
      </c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288"/>
      <c r="AJ65" s="289"/>
      <c r="AK65" s="187"/>
      <c r="AL65" s="188" t="s">
        <v>83</v>
      </c>
    </row>
    <row r="66" spans="1:98" s="123" customFormat="1" ht="16.5" customHeight="1" thickBot="1" x14ac:dyDescent="0.35">
      <c r="A66" s="80"/>
      <c r="B66" s="29"/>
      <c r="C66" s="276" t="s">
        <v>105</v>
      </c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8"/>
      <c r="Q66" s="279" t="s">
        <v>106</v>
      </c>
      <c r="R66" s="280"/>
      <c r="S66" s="280"/>
      <c r="T66" s="280"/>
      <c r="U66" s="280"/>
      <c r="V66" s="280"/>
      <c r="W66" s="280"/>
      <c r="X66" s="280"/>
      <c r="Y66" s="280"/>
      <c r="Z66" s="281"/>
      <c r="AA66" s="282"/>
      <c r="AB66" s="283"/>
      <c r="AC66" s="283"/>
      <c r="AD66" s="284"/>
      <c r="AE66" s="285" t="s">
        <v>107</v>
      </c>
      <c r="AF66" s="286"/>
      <c r="AG66" s="286"/>
      <c r="AH66" s="287"/>
      <c r="AI66" s="288"/>
      <c r="AJ66" s="289"/>
      <c r="AK66" s="197"/>
      <c r="AL66" s="198" t="s">
        <v>83</v>
      </c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</row>
    <row r="67" spans="1:98" ht="27" customHeight="1" thickTop="1" x14ac:dyDescent="0.25">
      <c r="C67" s="290" t="s">
        <v>108</v>
      </c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2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E67" s="80"/>
      <c r="AF67" s="80"/>
      <c r="AG67" s="80"/>
      <c r="AH67" s="80"/>
      <c r="AI67" s="152"/>
      <c r="AJ67" s="152"/>
      <c r="AL67" s="201"/>
    </row>
    <row r="68" spans="1:98" ht="27" customHeight="1" x14ac:dyDescent="0.25">
      <c r="B68" s="195"/>
      <c r="C68" s="260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2"/>
      <c r="Q68" s="38"/>
      <c r="R68" s="38"/>
      <c r="S68" s="38"/>
      <c r="T68" s="38"/>
      <c r="U68" s="38"/>
      <c r="V68" s="38"/>
      <c r="W68" s="38"/>
      <c r="X68" s="38"/>
      <c r="Y68" s="38"/>
      <c r="Z68" s="38"/>
      <c r="AE68" s="80"/>
      <c r="AF68" s="80"/>
      <c r="AG68" s="80"/>
      <c r="AH68" s="80"/>
      <c r="AI68" s="152"/>
      <c r="AJ68" s="152"/>
      <c r="AL68" s="201"/>
    </row>
    <row r="69" spans="1:98" ht="27" customHeight="1" x14ac:dyDescent="0.25">
      <c r="B69" s="195"/>
      <c r="C69" s="263" t="s">
        <v>109</v>
      </c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5"/>
      <c r="Q69" s="38"/>
      <c r="R69" s="38"/>
      <c r="S69" s="38"/>
      <c r="T69" s="38"/>
      <c r="U69" s="38"/>
      <c r="V69" s="38"/>
      <c r="W69" s="38"/>
      <c r="X69" s="38"/>
      <c r="Y69" s="38"/>
      <c r="Z69" s="38"/>
      <c r="AE69" s="80"/>
      <c r="AF69" s="80"/>
      <c r="AG69" s="80"/>
      <c r="AH69" s="80"/>
      <c r="AI69" s="152"/>
      <c r="AJ69" s="152"/>
      <c r="AL69" s="201"/>
    </row>
    <row r="70" spans="1:98" ht="27" customHeight="1" thickBot="1" x14ac:dyDescent="0.3">
      <c r="B70" s="195"/>
      <c r="C70" s="266" t="s">
        <v>110</v>
      </c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8"/>
      <c r="Q70" s="202"/>
      <c r="R70" s="202"/>
      <c r="S70" s="202"/>
      <c r="T70" s="203"/>
      <c r="U70" s="203"/>
      <c r="V70" s="203"/>
      <c r="W70" s="203"/>
      <c r="X70" s="203"/>
      <c r="Y70" s="202"/>
      <c r="Z70" s="203"/>
      <c r="AA70" s="203"/>
      <c r="AB70" s="203"/>
      <c r="AC70" s="203"/>
      <c r="AD70" s="203"/>
      <c r="AE70" s="203"/>
      <c r="AF70" s="203"/>
      <c r="AG70" s="80"/>
      <c r="AH70" s="80"/>
      <c r="AI70" s="152"/>
      <c r="AJ70" s="152"/>
      <c r="AL70" s="201"/>
    </row>
    <row r="71" spans="1:98" ht="9" customHeight="1" x14ac:dyDescent="0.25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203"/>
      <c r="AB71" s="203"/>
      <c r="AC71" s="203"/>
      <c r="AD71" s="203"/>
      <c r="AE71" s="203"/>
      <c r="AF71" s="203"/>
      <c r="AG71" s="80"/>
      <c r="AH71" s="80"/>
      <c r="AI71" s="152"/>
      <c r="AJ71" s="152"/>
      <c r="AL71" s="201"/>
    </row>
    <row r="72" spans="1:98" s="210" customFormat="1" ht="37.5" hidden="1" customHeight="1" x14ac:dyDescent="0.4">
      <c r="A72" s="204"/>
      <c r="B72" s="205"/>
      <c r="C72" s="269" t="s">
        <v>0</v>
      </c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06"/>
      <c r="AL72" s="207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9"/>
      <c r="BD72" s="209"/>
      <c r="BE72" s="209"/>
      <c r="BF72" s="209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09"/>
      <c r="BY72" s="209"/>
      <c r="BZ72" s="209"/>
      <c r="CA72" s="209"/>
      <c r="CB72" s="209"/>
      <c r="CC72" s="209"/>
      <c r="CD72" s="209"/>
      <c r="CE72" s="209"/>
      <c r="CF72" s="209"/>
      <c r="CG72" s="209"/>
      <c r="CH72" s="209"/>
      <c r="CI72" s="209"/>
      <c r="CJ72" s="209"/>
      <c r="CK72" s="209"/>
      <c r="CL72" s="209"/>
      <c r="CM72" s="209"/>
      <c r="CN72" s="209"/>
      <c r="CO72" s="209"/>
      <c r="CP72" s="209"/>
      <c r="CQ72" s="209"/>
      <c r="CR72" s="209"/>
      <c r="CS72" s="209"/>
      <c r="CT72" s="209"/>
    </row>
    <row r="73" spans="1:98" s="210" customFormat="1" ht="18.75" hidden="1" customHeight="1" x14ac:dyDescent="0.4">
      <c r="A73" s="204"/>
      <c r="B73" s="211"/>
      <c r="C73" s="270" t="s">
        <v>1</v>
      </c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16"/>
      <c r="AI73" s="16"/>
      <c r="AJ73" s="16"/>
      <c r="AK73" s="212"/>
      <c r="AL73" s="207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9"/>
      <c r="BD73" s="209"/>
      <c r="BE73" s="209"/>
      <c r="BF73" s="209"/>
      <c r="BG73" s="209"/>
      <c r="BH73" s="209"/>
      <c r="BI73" s="209"/>
      <c r="BJ73" s="209"/>
      <c r="BK73" s="209"/>
      <c r="BL73" s="209"/>
      <c r="BM73" s="209"/>
      <c r="BN73" s="209"/>
      <c r="BO73" s="209"/>
      <c r="BP73" s="209"/>
      <c r="BQ73" s="209"/>
      <c r="BR73" s="209"/>
      <c r="BS73" s="209"/>
      <c r="BT73" s="209"/>
      <c r="BU73" s="209"/>
      <c r="BV73" s="209"/>
      <c r="BW73" s="209"/>
      <c r="BX73" s="209"/>
      <c r="BY73" s="209"/>
      <c r="BZ73" s="209"/>
      <c r="CA73" s="209"/>
      <c r="CB73" s="209"/>
      <c r="CC73" s="209"/>
      <c r="CD73" s="209"/>
      <c r="CE73" s="209"/>
      <c r="CF73" s="209"/>
      <c r="CG73" s="209"/>
      <c r="CH73" s="209"/>
      <c r="CI73" s="209"/>
      <c r="CJ73" s="209"/>
      <c r="CK73" s="209"/>
      <c r="CL73" s="209"/>
      <c r="CM73" s="209"/>
      <c r="CN73" s="209"/>
      <c r="CO73" s="209"/>
      <c r="CP73" s="209"/>
      <c r="CQ73" s="209"/>
      <c r="CR73" s="209"/>
      <c r="CS73" s="209"/>
      <c r="CT73" s="209"/>
    </row>
    <row r="74" spans="1:98" s="210" customFormat="1" ht="30.75" hidden="1" customHeight="1" x14ac:dyDescent="0.4">
      <c r="A74" s="204"/>
      <c r="B74" s="21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1"/>
      <c r="AB74" s="272"/>
      <c r="AC74" s="273"/>
      <c r="AD74" s="273"/>
      <c r="AE74" s="274"/>
      <c r="AF74" s="275"/>
      <c r="AG74" s="275"/>
      <c r="AH74" s="213"/>
      <c r="AI74" s="213"/>
      <c r="AJ74" s="213"/>
      <c r="AK74" s="212"/>
      <c r="AL74" s="207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</row>
    <row r="75" spans="1:98" s="217" customFormat="1" ht="27" customHeight="1" x14ac:dyDescent="0.4">
      <c r="A75" s="214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15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</row>
    <row r="76" spans="1:98" s="217" customFormat="1" ht="21" customHeight="1" x14ac:dyDescent="0.4">
      <c r="A76" s="214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16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9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</row>
    <row r="77" spans="1:98" s="221" customFormat="1" ht="11.25" customHeight="1" x14ac:dyDescent="0.25">
      <c r="A77" s="220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3"/>
      <c r="P77" s="223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2"/>
      <c r="AE77" s="222"/>
      <c r="AF77" s="222"/>
      <c r="AG77" s="222"/>
      <c r="AH77" s="222"/>
      <c r="AI77" s="222"/>
      <c r="AJ77" s="222"/>
      <c r="AK77" s="225"/>
      <c r="AL77" s="226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227"/>
      <c r="CN77" s="227"/>
      <c r="CO77" s="227"/>
      <c r="CP77" s="227"/>
      <c r="CQ77" s="227"/>
      <c r="CR77" s="227"/>
      <c r="CS77" s="227"/>
      <c r="CT77" s="227"/>
    </row>
    <row r="78" spans="1:98" s="221" customFormat="1" ht="11.25" customHeight="1" x14ac:dyDescent="0.25">
      <c r="A78" s="220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3"/>
      <c r="P78" s="223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2"/>
      <c r="AE78" s="222"/>
      <c r="AF78" s="222"/>
      <c r="AG78" s="222"/>
      <c r="AH78" s="222"/>
      <c r="AI78" s="222"/>
      <c r="AJ78" s="222"/>
      <c r="AK78" s="225"/>
      <c r="AL78" s="226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</row>
    <row r="79" spans="1:98" s="221" customFormat="1" ht="11.25" customHeight="1" x14ac:dyDescent="0.25">
      <c r="A79" s="220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3"/>
      <c r="P79" s="223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2"/>
      <c r="AE79" s="222"/>
      <c r="AF79" s="222"/>
      <c r="AG79" s="222"/>
      <c r="AH79" s="222"/>
      <c r="AI79" s="222"/>
      <c r="AJ79" s="222"/>
      <c r="AK79" s="225"/>
      <c r="AL79" s="226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227"/>
      <c r="CB79" s="227"/>
      <c r="CC79" s="227"/>
      <c r="CD79" s="227"/>
      <c r="CE79" s="227"/>
      <c r="CF79" s="227"/>
      <c r="CG79" s="227"/>
      <c r="CH79" s="227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</row>
    <row r="80" spans="1:98" s="221" customFormat="1" ht="11.25" customHeight="1" x14ac:dyDescent="0.25">
      <c r="A80" s="220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3"/>
      <c r="P80" s="223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2"/>
      <c r="AE80" s="222"/>
      <c r="AF80" s="222"/>
      <c r="AG80" s="222"/>
      <c r="AH80" s="222"/>
      <c r="AI80" s="222"/>
      <c r="AJ80" s="222"/>
      <c r="AK80" s="225"/>
      <c r="AL80" s="226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7"/>
      <c r="BM80" s="227"/>
      <c r="BN80" s="227"/>
      <c r="BO80" s="227"/>
      <c r="BP80" s="227"/>
      <c r="BQ80" s="227"/>
      <c r="BR80" s="227"/>
      <c r="BS80" s="227"/>
      <c r="BT80" s="227"/>
      <c r="BU80" s="227"/>
      <c r="BV80" s="227"/>
      <c r="BW80" s="227"/>
      <c r="BX80" s="227"/>
      <c r="BY80" s="227"/>
      <c r="BZ80" s="227"/>
      <c r="CA80" s="227"/>
      <c r="CB80" s="227"/>
      <c r="CC80" s="227"/>
      <c r="CD80" s="227"/>
      <c r="CE80" s="227"/>
      <c r="CF80" s="227"/>
      <c r="CG80" s="227"/>
      <c r="CH80" s="227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</row>
    <row r="81" spans="1:98" s="221" customFormat="1" ht="11.25" customHeight="1" x14ac:dyDescent="0.25">
      <c r="A81" s="220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3"/>
      <c r="P81" s="223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2"/>
      <c r="AE81" s="222"/>
      <c r="AF81" s="222"/>
      <c r="AG81" s="222"/>
      <c r="AH81" s="222"/>
      <c r="AI81" s="222"/>
      <c r="AJ81" s="222"/>
      <c r="AK81" s="225"/>
      <c r="AL81" s="226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7"/>
      <c r="BM81" s="227"/>
      <c r="BN81" s="227"/>
      <c r="BO81" s="227"/>
      <c r="BP81" s="227"/>
      <c r="BQ81" s="227"/>
      <c r="BR81" s="227"/>
      <c r="BS81" s="227"/>
      <c r="BT81" s="227"/>
      <c r="BU81" s="227"/>
      <c r="BV81" s="227"/>
      <c r="BW81" s="227"/>
      <c r="BX81" s="227"/>
      <c r="BY81" s="227"/>
      <c r="BZ81" s="227"/>
      <c r="CA81" s="227"/>
      <c r="CB81" s="227"/>
      <c r="CC81" s="227"/>
      <c r="CD81" s="227"/>
      <c r="CE81" s="227"/>
      <c r="CF81" s="227"/>
      <c r="CG81" s="227"/>
      <c r="CH81" s="227"/>
      <c r="CI81" s="227"/>
      <c r="CJ81" s="227"/>
      <c r="CK81" s="227"/>
      <c r="CL81" s="227"/>
      <c r="CM81" s="227"/>
      <c r="CN81" s="227"/>
      <c r="CO81" s="227"/>
      <c r="CP81" s="227"/>
      <c r="CQ81" s="227"/>
      <c r="CR81" s="227"/>
      <c r="CS81" s="227"/>
      <c r="CT81" s="227"/>
    </row>
    <row r="82" spans="1:98" s="221" customFormat="1" ht="11.25" customHeight="1" x14ac:dyDescent="0.25">
      <c r="A82" s="220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3"/>
      <c r="P82" s="223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2"/>
      <c r="AE82" s="222"/>
      <c r="AF82" s="222"/>
      <c r="AG82" s="222"/>
      <c r="AH82" s="222"/>
      <c r="AI82" s="222"/>
      <c r="AJ82" s="222"/>
      <c r="AK82" s="225"/>
      <c r="AL82" s="226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7"/>
      <c r="BM82" s="227"/>
      <c r="BN82" s="227"/>
      <c r="BO82" s="227"/>
      <c r="BP82" s="227"/>
      <c r="BQ82" s="227"/>
      <c r="BR82" s="227"/>
      <c r="BS82" s="227"/>
      <c r="BT82" s="227"/>
      <c r="BU82" s="227"/>
      <c r="BV82" s="227"/>
      <c r="BW82" s="227"/>
      <c r="BX82" s="227"/>
      <c r="BY82" s="227"/>
      <c r="BZ82" s="227"/>
      <c r="CA82" s="227"/>
      <c r="CB82" s="227"/>
      <c r="CC82" s="227"/>
      <c r="CD82" s="227"/>
      <c r="CE82" s="227"/>
      <c r="CF82" s="227"/>
      <c r="CG82" s="227"/>
      <c r="CH82" s="227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</row>
    <row r="83" spans="1:98" s="221" customFormat="1" ht="11.25" customHeight="1" x14ac:dyDescent="0.25">
      <c r="A83" s="220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3"/>
      <c r="P83" s="223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2"/>
      <c r="AE83" s="222"/>
      <c r="AF83" s="222"/>
      <c r="AG83" s="222"/>
      <c r="AH83" s="222"/>
      <c r="AI83" s="222"/>
      <c r="AJ83" s="222"/>
      <c r="AK83" s="225"/>
      <c r="AL83" s="226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7"/>
      <c r="BM83" s="227"/>
      <c r="BN83" s="227"/>
      <c r="BO83" s="227"/>
      <c r="BP83" s="227"/>
      <c r="BQ83" s="227"/>
      <c r="BR83" s="227"/>
      <c r="BS83" s="227"/>
      <c r="BT83" s="227"/>
      <c r="BU83" s="227"/>
      <c r="BV83" s="227"/>
      <c r="BW83" s="227"/>
      <c r="BX83" s="227"/>
      <c r="BY83" s="227"/>
      <c r="BZ83" s="227"/>
      <c r="CA83" s="227"/>
      <c r="CB83" s="227"/>
      <c r="CC83" s="227"/>
      <c r="CD83" s="227"/>
      <c r="CE83" s="227"/>
      <c r="CF83" s="227"/>
      <c r="CG83" s="227"/>
      <c r="CH83" s="227"/>
      <c r="CI83" s="227"/>
      <c r="CJ83" s="227"/>
      <c r="CK83" s="227"/>
      <c r="CL83" s="227"/>
      <c r="CM83" s="227"/>
      <c r="CN83" s="227"/>
      <c r="CO83" s="227"/>
      <c r="CP83" s="227"/>
      <c r="CQ83" s="227"/>
      <c r="CR83" s="227"/>
      <c r="CS83" s="227"/>
      <c r="CT83" s="227"/>
    </row>
    <row r="84" spans="1:98" s="231" customFormat="1" ht="12.75" customHeight="1" thickBot="1" x14ac:dyDescent="0.3">
      <c r="A84" s="229"/>
      <c r="B84" s="230"/>
      <c r="AK84" s="232"/>
      <c r="AL84" s="233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</row>
    <row r="85" spans="1:98" s="239" customFormat="1" ht="13.5" customHeight="1" thickTop="1" x14ac:dyDescent="0.25">
      <c r="A85" s="235"/>
      <c r="B85" s="236"/>
      <c r="C85" s="258"/>
      <c r="D85" s="259"/>
      <c r="E85" s="259"/>
      <c r="F85" s="237"/>
      <c r="G85" s="237"/>
      <c r="H85" s="237"/>
      <c r="I85" s="237"/>
      <c r="J85" s="237"/>
      <c r="K85" s="237"/>
      <c r="L85" s="238"/>
      <c r="AL85" s="240"/>
    </row>
    <row r="86" spans="1:98" s="239" customFormat="1" ht="13.5" customHeight="1" x14ac:dyDescent="0.25">
      <c r="A86" s="235"/>
      <c r="B86" s="236"/>
      <c r="C86" s="251" t="s">
        <v>111</v>
      </c>
      <c r="D86" s="252"/>
      <c r="E86" s="252"/>
      <c r="G86" s="240" t="s">
        <v>112</v>
      </c>
      <c r="H86" s="240"/>
      <c r="I86" s="240"/>
      <c r="J86" s="240"/>
      <c r="L86" s="241"/>
      <c r="AL86" s="240"/>
    </row>
    <row r="87" spans="1:98" s="239" customFormat="1" ht="13.5" customHeight="1" x14ac:dyDescent="0.25">
      <c r="A87" s="235"/>
      <c r="B87" s="236"/>
      <c r="C87" s="251" t="s">
        <v>111</v>
      </c>
      <c r="D87" s="252"/>
      <c r="E87" s="252"/>
      <c r="G87" s="240" t="s">
        <v>113</v>
      </c>
      <c r="L87" s="241"/>
      <c r="AL87" s="240"/>
    </row>
    <row r="88" spans="1:98" s="239" customFormat="1" ht="13.5" customHeight="1" x14ac:dyDescent="0.25">
      <c r="A88" s="235"/>
      <c r="B88" s="242"/>
      <c r="C88" s="251" t="s">
        <v>111</v>
      </c>
      <c r="D88" s="252"/>
      <c r="E88" s="252"/>
      <c r="G88" s="240" t="s">
        <v>114</v>
      </c>
      <c r="L88" s="241"/>
      <c r="AL88" s="240"/>
    </row>
    <row r="89" spans="1:98" s="239" customFormat="1" ht="13.5" customHeight="1" x14ac:dyDescent="0.25">
      <c r="A89" s="235"/>
      <c r="B89" s="242"/>
      <c r="C89" s="251" t="s">
        <v>111</v>
      </c>
      <c r="D89" s="252"/>
      <c r="E89" s="252"/>
      <c r="G89" s="240" t="s">
        <v>115</v>
      </c>
      <c r="L89" s="241"/>
      <c r="AL89" s="240"/>
    </row>
    <row r="90" spans="1:98" s="239" customFormat="1" ht="13.5" customHeight="1" x14ac:dyDescent="0.25">
      <c r="A90" s="235"/>
      <c r="B90" s="242"/>
      <c r="C90" s="251" t="s">
        <v>111</v>
      </c>
      <c r="D90" s="252"/>
      <c r="E90" s="252"/>
      <c r="G90" s="240" t="s">
        <v>116</v>
      </c>
      <c r="L90" s="241"/>
      <c r="AL90" s="240"/>
    </row>
    <row r="91" spans="1:98" s="239" customFormat="1" ht="13.5" customHeight="1" x14ac:dyDescent="0.25">
      <c r="A91" s="235"/>
      <c r="B91" s="242"/>
      <c r="C91" s="251" t="s">
        <v>111</v>
      </c>
      <c r="D91" s="252"/>
      <c r="E91" s="252"/>
      <c r="G91" s="240" t="s">
        <v>117</v>
      </c>
      <c r="L91" s="241"/>
      <c r="AL91" s="240"/>
    </row>
    <row r="92" spans="1:98" s="239" customFormat="1" ht="13.5" customHeight="1" x14ac:dyDescent="0.25">
      <c r="A92" s="235"/>
      <c r="B92" s="242"/>
      <c r="C92" s="251" t="s">
        <v>111</v>
      </c>
      <c r="D92" s="252"/>
      <c r="E92" s="252"/>
      <c r="G92" s="240" t="s">
        <v>118</v>
      </c>
      <c r="L92" s="241"/>
      <c r="AL92" s="240"/>
    </row>
    <row r="93" spans="1:98" s="239" customFormat="1" ht="13.5" customHeight="1" x14ac:dyDescent="0.25">
      <c r="A93" s="235"/>
      <c r="B93" s="243" t="s">
        <v>119</v>
      </c>
      <c r="C93" s="251" t="s">
        <v>111</v>
      </c>
      <c r="D93" s="252"/>
      <c r="E93" s="252"/>
      <c r="G93" s="240" t="s">
        <v>120</v>
      </c>
      <c r="L93" s="241"/>
      <c r="AL93" s="240"/>
    </row>
    <row r="94" spans="1:98" s="239" customFormat="1" ht="13.5" customHeight="1" x14ac:dyDescent="0.25">
      <c r="A94" s="235"/>
      <c r="B94" s="242"/>
      <c r="C94" s="251" t="s">
        <v>111</v>
      </c>
      <c r="D94" s="252"/>
      <c r="E94" s="252"/>
      <c r="G94" s="240" t="s">
        <v>121</v>
      </c>
      <c r="H94" s="240"/>
      <c r="I94" s="240"/>
      <c r="J94" s="240"/>
      <c r="L94" s="241"/>
      <c r="AL94" s="240"/>
    </row>
    <row r="95" spans="1:98" s="239" customFormat="1" ht="13.5" customHeight="1" x14ac:dyDescent="0.25">
      <c r="A95" s="235"/>
      <c r="B95" s="243" t="s">
        <v>122</v>
      </c>
      <c r="C95" s="251" t="s">
        <v>111</v>
      </c>
      <c r="D95" s="252"/>
      <c r="E95" s="252"/>
      <c r="G95" s="240" t="s">
        <v>123</v>
      </c>
      <c r="L95" s="241"/>
      <c r="AL95" s="240"/>
    </row>
    <row r="96" spans="1:98" s="239" customFormat="1" ht="13.5" customHeight="1" x14ac:dyDescent="0.25">
      <c r="A96" s="235"/>
      <c r="B96" s="242"/>
      <c r="C96" s="251" t="s">
        <v>111</v>
      </c>
      <c r="D96" s="252"/>
      <c r="E96" s="252"/>
      <c r="G96" s="240" t="s">
        <v>124</v>
      </c>
      <c r="L96" s="241"/>
      <c r="AL96" s="240"/>
    </row>
    <row r="97" spans="1:98" s="239" customFormat="1" ht="13.5" customHeight="1" x14ac:dyDescent="0.25">
      <c r="A97" s="235"/>
      <c r="B97" s="242"/>
      <c r="C97" s="251" t="s">
        <v>111</v>
      </c>
      <c r="D97" s="252"/>
      <c r="E97" s="252"/>
      <c r="G97" s="240" t="s">
        <v>125</v>
      </c>
      <c r="L97" s="241"/>
      <c r="AL97" s="240"/>
    </row>
    <row r="98" spans="1:98" s="239" customFormat="1" ht="13.5" customHeight="1" x14ac:dyDescent="0.25">
      <c r="A98" s="235"/>
      <c r="B98" s="242"/>
      <c r="C98" s="251" t="s">
        <v>111</v>
      </c>
      <c r="D98" s="252"/>
      <c r="E98" s="252"/>
      <c r="G98" s="255" t="s">
        <v>126</v>
      </c>
      <c r="H98" s="255"/>
      <c r="I98" s="255"/>
      <c r="J98" s="255"/>
      <c r="L98" s="241"/>
      <c r="AL98" s="240"/>
    </row>
    <row r="99" spans="1:98" s="239" customFormat="1" ht="13.5" customHeight="1" x14ac:dyDescent="0.25">
      <c r="A99" s="235"/>
      <c r="B99" s="242"/>
      <c r="C99" s="251" t="s">
        <v>111</v>
      </c>
      <c r="D99" s="252"/>
      <c r="E99" s="252"/>
      <c r="G99" s="240" t="s">
        <v>127</v>
      </c>
      <c r="L99" s="241"/>
      <c r="AL99" s="240"/>
    </row>
    <row r="100" spans="1:98" s="239" customFormat="1" ht="13.5" customHeight="1" x14ac:dyDescent="0.25">
      <c r="A100" s="235"/>
      <c r="B100" s="242"/>
      <c r="C100" s="251" t="s">
        <v>111</v>
      </c>
      <c r="D100" s="252"/>
      <c r="E100" s="252"/>
      <c r="G100" s="240" t="s">
        <v>128</v>
      </c>
      <c r="L100" s="241"/>
      <c r="AL100" s="240"/>
    </row>
    <row r="101" spans="1:98" s="239" customFormat="1" ht="13.5" customHeight="1" x14ac:dyDescent="0.25">
      <c r="A101" s="235"/>
      <c r="B101" s="242"/>
      <c r="C101" s="251" t="s">
        <v>111</v>
      </c>
      <c r="D101" s="252"/>
      <c r="E101" s="252"/>
      <c r="G101" s="240" t="s">
        <v>129</v>
      </c>
      <c r="L101" s="241"/>
      <c r="AL101" s="240"/>
    </row>
    <row r="102" spans="1:98" s="239" customFormat="1" ht="13.5" customHeight="1" x14ac:dyDescent="0.25">
      <c r="A102" s="235"/>
      <c r="B102" s="242"/>
      <c r="C102" s="251" t="s">
        <v>111</v>
      </c>
      <c r="D102" s="252"/>
      <c r="E102" s="252"/>
      <c r="G102" s="240" t="s">
        <v>130</v>
      </c>
      <c r="H102" s="240"/>
      <c r="I102" s="240"/>
      <c r="J102" s="240"/>
      <c r="L102" s="241"/>
      <c r="AL102" s="240"/>
    </row>
    <row r="103" spans="1:98" s="239" customFormat="1" ht="13.5" customHeight="1" x14ac:dyDescent="0.25">
      <c r="A103" s="235"/>
      <c r="B103" s="242"/>
      <c r="C103" s="251" t="s">
        <v>111</v>
      </c>
      <c r="D103" s="252"/>
      <c r="E103" s="252"/>
      <c r="G103" s="240" t="s">
        <v>131</v>
      </c>
      <c r="H103" s="240"/>
      <c r="I103" s="240"/>
      <c r="J103" s="240"/>
      <c r="L103" s="241"/>
      <c r="AL103" s="240"/>
    </row>
    <row r="104" spans="1:98" s="239" customFormat="1" ht="13.5" customHeight="1" x14ac:dyDescent="0.25">
      <c r="A104" s="235"/>
      <c r="B104" s="242"/>
      <c r="C104" s="251" t="s">
        <v>111</v>
      </c>
      <c r="D104" s="252"/>
      <c r="E104" s="252"/>
      <c r="G104" s="240" t="s">
        <v>132</v>
      </c>
      <c r="L104" s="241"/>
      <c r="AL104" s="240"/>
    </row>
    <row r="105" spans="1:98" s="239" customFormat="1" ht="13.5" customHeight="1" x14ac:dyDescent="0.25">
      <c r="A105" s="235"/>
      <c r="B105" s="242"/>
      <c r="C105" s="251" t="s">
        <v>111</v>
      </c>
      <c r="D105" s="252"/>
      <c r="E105" s="252"/>
      <c r="G105" s="240" t="s">
        <v>133</v>
      </c>
      <c r="L105" s="241"/>
      <c r="AL105" s="240"/>
    </row>
    <row r="106" spans="1:98" s="239" customFormat="1" ht="13.5" customHeight="1" x14ac:dyDescent="0.25">
      <c r="A106" s="235"/>
      <c r="B106" s="242"/>
      <c r="C106" s="251" t="s">
        <v>111</v>
      </c>
      <c r="D106" s="252"/>
      <c r="E106" s="252"/>
      <c r="G106" s="240" t="s">
        <v>134</v>
      </c>
      <c r="L106" s="241"/>
      <c r="AL106" s="240"/>
    </row>
    <row r="107" spans="1:98" s="239" customFormat="1" ht="13.5" customHeight="1" x14ac:dyDescent="0.25">
      <c r="A107" s="235"/>
      <c r="B107" s="242"/>
      <c r="C107" s="251" t="s">
        <v>111</v>
      </c>
      <c r="D107" s="252"/>
      <c r="E107" s="252"/>
      <c r="G107" s="240" t="s">
        <v>135</v>
      </c>
      <c r="L107" s="241"/>
      <c r="AL107" s="240"/>
    </row>
    <row r="108" spans="1:98" s="239" customFormat="1" ht="13.5" customHeight="1" x14ac:dyDescent="0.25">
      <c r="A108" s="235"/>
      <c r="B108" s="242"/>
      <c r="C108" s="251" t="s">
        <v>111</v>
      </c>
      <c r="D108" s="252"/>
      <c r="E108" s="252"/>
      <c r="G108" s="240" t="s">
        <v>136</v>
      </c>
      <c r="H108" s="240"/>
      <c r="I108" s="240"/>
      <c r="J108" s="240"/>
      <c r="L108" s="241"/>
      <c r="AL108" s="240"/>
    </row>
    <row r="109" spans="1:98" s="239" customFormat="1" ht="13.5" customHeight="1" thickBot="1" x14ac:dyDescent="0.3">
      <c r="A109" s="235"/>
      <c r="B109" s="242"/>
      <c r="C109" s="253" t="s">
        <v>111</v>
      </c>
      <c r="D109" s="254"/>
      <c r="E109" s="254"/>
      <c r="F109" s="244"/>
      <c r="G109" s="245" t="s">
        <v>137</v>
      </c>
      <c r="H109" s="244"/>
      <c r="I109" s="244"/>
      <c r="J109" s="244"/>
      <c r="K109" s="244"/>
      <c r="L109" s="246"/>
      <c r="AL109" s="240"/>
    </row>
    <row r="110" spans="1:98" s="239" customFormat="1" ht="13.8" thickTop="1" x14ac:dyDescent="0.25">
      <c r="A110" s="235"/>
      <c r="B110" s="24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L110" s="240"/>
    </row>
    <row r="111" spans="1:98" x14ac:dyDescent="0.25"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K111" s="84"/>
      <c r="AL111" s="247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</row>
    <row r="112" spans="1:98" x14ac:dyDescent="0.25"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K112" s="84"/>
      <c r="AL112" s="247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</row>
    <row r="113" spans="7:98" x14ac:dyDescent="0.25"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K113" s="84"/>
      <c r="AL113" s="247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</row>
    <row r="114" spans="7:98" x14ac:dyDescent="0.25">
      <c r="AK114" s="84"/>
      <c r="AL114" s="247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</row>
    <row r="115" spans="7:98" x14ac:dyDescent="0.25">
      <c r="AK115" s="84"/>
      <c r="AL115" s="247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</row>
    <row r="116" spans="7:98" x14ac:dyDescent="0.25">
      <c r="AK116" s="84"/>
      <c r="AL116" s="247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</row>
    <row r="117" spans="7:98" x14ac:dyDescent="0.25">
      <c r="AK117" s="84"/>
      <c r="AL117" s="247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</row>
    <row r="118" spans="7:98" x14ac:dyDescent="0.25">
      <c r="AK118" s="84"/>
      <c r="AL118" s="247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</row>
    <row r="119" spans="7:98" x14ac:dyDescent="0.25">
      <c r="AK119" s="84"/>
      <c r="AL119" s="247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</row>
    <row r="120" spans="7:98" x14ac:dyDescent="0.25">
      <c r="AK120" s="84"/>
      <c r="AL120" s="247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</row>
    <row r="121" spans="7:98" x14ac:dyDescent="0.25">
      <c r="AK121" s="84"/>
      <c r="AL121" s="247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</row>
    <row r="122" spans="7:98" x14ac:dyDescent="0.25">
      <c r="AK122" s="84"/>
      <c r="AL122" s="247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</row>
    <row r="123" spans="7:98" x14ac:dyDescent="0.25">
      <c r="AK123" s="84"/>
      <c r="AL123" s="247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</row>
    <row r="124" spans="7:98" x14ac:dyDescent="0.25">
      <c r="AK124" s="84"/>
      <c r="AL124" s="247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</row>
    <row r="125" spans="7:98" x14ac:dyDescent="0.25">
      <c r="AK125" s="84"/>
      <c r="AL125" s="247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</row>
    <row r="126" spans="7:98" x14ac:dyDescent="0.25">
      <c r="AK126" s="84"/>
      <c r="AL126" s="247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</row>
    <row r="127" spans="7:98" x14ac:dyDescent="0.25">
      <c r="AK127" s="84"/>
      <c r="AL127" s="247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</row>
    <row r="128" spans="7:98" x14ac:dyDescent="0.25">
      <c r="AK128" s="84"/>
      <c r="AL128" s="247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</row>
    <row r="129" spans="37:98" x14ac:dyDescent="0.25">
      <c r="AK129" s="84"/>
      <c r="AL129" s="247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</row>
    <row r="130" spans="37:98" x14ac:dyDescent="0.25">
      <c r="AK130" s="84"/>
      <c r="AL130" s="247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</row>
    <row r="131" spans="37:98" x14ac:dyDescent="0.25">
      <c r="AK131" s="84"/>
      <c r="AL131" s="247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</row>
    <row r="132" spans="37:98" x14ac:dyDescent="0.25">
      <c r="AK132" s="84"/>
      <c r="AL132" s="247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</row>
    <row r="133" spans="37:98" x14ac:dyDescent="0.25">
      <c r="AK133" s="84"/>
      <c r="AL133" s="247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</row>
    <row r="134" spans="37:98" x14ac:dyDescent="0.25">
      <c r="AK134" s="84"/>
      <c r="AL134" s="247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</row>
    <row r="135" spans="37:98" x14ac:dyDescent="0.25">
      <c r="AK135" s="84"/>
      <c r="AL135" s="247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</row>
    <row r="136" spans="37:98" x14ac:dyDescent="0.25">
      <c r="AK136" s="84"/>
      <c r="AL136" s="247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</row>
    <row r="137" spans="37:98" x14ac:dyDescent="0.25">
      <c r="AK137" s="84"/>
      <c r="AL137" s="247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</row>
    <row r="138" spans="37:98" x14ac:dyDescent="0.25">
      <c r="AK138" s="84"/>
      <c r="AL138" s="247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</row>
    <row r="139" spans="37:98" x14ac:dyDescent="0.25">
      <c r="AK139" s="84"/>
      <c r="AL139" s="247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4"/>
      <c r="CK139" s="84"/>
      <c r="CL139" s="84"/>
      <c r="CM139" s="84"/>
      <c r="CN139" s="84"/>
      <c r="CO139" s="84"/>
      <c r="CP139" s="84"/>
      <c r="CQ139" s="84"/>
      <c r="CR139" s="84"/>
      <c r="CS139" s="84"/>
      <c r="CT139" s="84"/>
    </row>
    <row r="140" spans="37:98" x14ac:dyDescent="0.25">
      <c r="AK140" s="84"/>
      <c r="AL140" s="247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4"/>
      <c r="CK140" s="84"/>
      <c r="CL140" s="84"/>
      <c r="CM140" s="84"/>
      <c r="CN140" s="84"/>
      <c r="CO140" s="84"/>
      <c r="CP140" s="84"/>
      <c r="CQ140" s="84"/>
      <c r="CR140" s="84"/>
      <c r="CS140" s="84"/>
      <c r="CT140" s="84"/>
    </row>
    <row r="141" spans="37:98" x14ac:dyDescent="0.25">
      <c r="AK141" s="84"/>
      <c r="AL141" s="247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84"/>
      <c r="CH141" s="84"/>
      <c r="CI141" s="84"/>
      <c r="CJ141" s="84"/>
      <c r="CK141" s="84"/>
      <c r="CL141" s="84"/>
      <c r="CM141" s="84"/>
      <c r="CN141" s="84"/>
      <c r="CO141" s="84"/>
      <c r="CP141" s="84"/>
      <c r="CQ141" s="84"/>
      <c r="CR141" s="84"/>
      <c r="CS141" s="84"/>
      <c r="CT141" s="84"/>
    </row>
    <row r="142" spans="37:98" x14ac:dyDescent="0.25">
      <c r="AK142" s="84"/>
      <c r="AL142" s="247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84"/>
      <c r="CH142" s="84"/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</row>
    <row r="143" spans="37:98" x14ac:dyDescent="0.25">
      <c r="AK143" s="84"/>
      <c r="AL143" s="247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4"/>
      <c r="CK143" s="84"/>
      <c r="CL143" s="84"/>
      <c r="CM143" s="84"/>
      <c r="CN143" s="84"/>
      <c r="CO143" s="84"/>
      <c r="CP143" s="84"/>
      <c r="CQ143" s="84"/>
      <c r="CR143" s="84"/>
      <c r="CS143" s="84"/>
      <c r="CT143" s="84"/>
    </row>
    <row r="144" spans="37:98" x14ac:dyDescent="0.25">
      <c r="AK144" s="84"/>
      <c r="AL144" s="247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4"/>
      <c r="CK144" s="84"/>
      <c r="CL144" s="84"/>
      <c r="CM144" s="84"/>
      <c r="CN144" s="84"/>
      <c r="CO144" s="84"/>
      <c r="CP144" s="84"/>
      <c r="CQ144" s="84"/>
      <c r="CR144" s="84"/>
      <c r="CS144" s="84"/>
      <c r="CT144" s="84"/>
    </row>
    <row r="145" spans="37:98" x14ac:dyDescent="0.25">
      <c r="AK145" s="84"/>
      <c r="AL145" s="247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84"/>
      <c r="CJ145" s="84"/>
      <c r="CK145" s="84"/>
      <c r="CL145" s="84"/>
      <c r="CM145" s="84"/>
      <c r="CN145" s="84"/>
      <c r="CO145" s="84"/>
      <c r="CP145" s="84"/>
      <c r="CQ145" s="84"/>
      <c r="CR145" s="84"/>
      <c r="CS145" s="84"/>
      <c r="CT145" s="84"/>
    </row>
    <row r="146" spans="37:98" x14ac:dyDescent="0.25">
      <c r="AK146" s="84"/>
      <c r="AL146" s="247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84"/>
      <c r="CH146" s="84"/>
      <c r="CI146" s="84"/>
      <c r="CJ146" s="84"/>
      <c r="CK146" s="84"/>
      <c r="CL146" s="84"/>
      <c r="CM146" s="84"/>
      <c r="CN146" s="84"/>
      <c r="CO146" s="84"/>
      <c r="CP146" s="84"/>
      <c r="CQ146" s="84"/>
      <c r="CR146" s="84"/>
      <c r="CS146" s="84"/>
      <c r="CT146" s="84"/>
    </row>
    <row r="147" spans="37:98" x14ac:dyDescent="0.25">
      <c r="AK147" s="84"/>
      <c r="AL147" s="247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4"/>
      <c r="CK147" s="84"/>
      <c r="CL147" s="84"/>
      <c r="CM147" s="84"/>
      <c r="CN147" s="84"/>
      <c r="CO147" s="84"/>
      <c r="CP147" s="84"/>
      <c r="CQ147" s="84"/>
      <c r="CR147" s="84"/>
      <c r="CS147" s="84"/>
      <c r="CT147" s="84"/>
    </row>
    <row r="148" spans="37:98" x14ac:dyDescent="0.25">
      <c r="AK148" s="84"/>
      <c r="AL148" s="247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4"/>
      <c r="CK148" s="84"/>
      <c r="CL148" s="84"/>
      <c r="CM148" s="84"/>
      <c r="CN148" s="84"/>
      <c r="CO148" s="84"/>
      <c r="CP148" s="84"/>
      <c r="CQ148" s="84"/>
      <c r="CR148" s="84"/>
      <c r="CS148" s="84"/>
      <c r="CT148" s="84"/>
    </row>
    <row r="149" spans="37:98" x14ac:dyDescent="0.25">
      <c r="AK149" s="84"/>
      <c r="AL149" s="247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  <c r="CT149" s="84"/>
    </row>
    <row r="150" spans="37:98" x14ac:dyDescent="0.25">
      <c r="AK150" s="84"/>
      <c r="AL150" s="247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4"/>
      <c r="CK150" s="84"/>
      <c r="CL150" s="84"/>
      <c r="CM150" s="84"/>
      <c r="CN150" s="84"/>
      <c r="CO150" s="84"/>
      <c r="CP150" s="84"/>
      <c r="CQ150" s="84"/>
      <c r="CR150" s="84"/>
      <c r="CS150" s="84"/>
      <c r="CT150" s="84"/>
    </row>
    <row r="151" spans="37:98" x14ac:dyDescent="0.25">
      <c r="AK151" s="84"/>
      <c r="AL151" s="247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4"/>
      <c r="CK151" s="84"/>
      <c r="CL151" s="84"/>
      <c r="CM151" s="84"/>
      <c r="CN151" s="84"/>
      <c r="CO151" s="84"/>
      <c r="CP151" s="84"/>
      <c r="CQ151" s="84"/>
      <c r="CR151" s="84"/>
      <c r="CS151" s="84"/>
      <c r="CT151" s="84"/>
    </row>
    <row r="152" spans="37:98" x14ac:dyDescent="0.25">
      <c r="AK152" s="84"/>
      <c r="AL152" s="247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/>
      <c r="CM152" s="84"/>
      <c r="CN152" s="84"/>
      <c r="CO152" s="84"/>
      <c r="CP152" s="84"/>
      <c r="CQ152" s="84"/>
      <c r="CR152" s="84"/>
      <c r="CS152" s="84"/>
      <c r="CT152" s="84"/>
    </row>
    <row r="153" spans="37:98" x14ac:dyDescent="0.25">
      <c r="AK153" s="84"/>
      <c r="AL153" s="247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84"/>
      <c r="CH153" s="84"/>
      <c r="CI153" s="84"/>
      <c r="CJ153" s="84"/>
      <c r="CK153" s="84"/>
      <c r="CL153" s="84"/>
      <c r="CM153" s="84"/>
      <c r="CN153" s="84"/>
      <c r="CO153" s="84"/>
      <c r="CP153" s="84"/>
      <c r="CQ153" s="84"/>
      <c r="CR153" s="84"/>
      <c r="CS153" s="84"/>
      <c r="CT153" s="84"/>
    </row>
    <row r="154" spans="37:98" x14ac:dyDescent="0.25">
      <c r="AK154" s="84"/>
      <c r="AL154" s="247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4"/>
      <c r="CQ154" s="84"/>
      <c r="CR154" s="84"/>
      <c r="CS154" s="84"/>
      <c r="CT154" s="84"/>
    </row>
    <row r="155" spans="37:98" x14ac:dyDescent="0.25">
      <c r="AK155" s="84"/>
      <c r="AL155" s="247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4"/>
      <c r="CK155" s="84"/>
      <c r="CL155" s="84"/>
      <c r="CM155" s="84"/>
      <c r="CN155" s="84"/>
      <c r="CO155" s="84"/>
      <c r="CP155" s="84"/>
      <c r="CQ155" s="84"/>
      <c r="CR155" s="84"/>
      <c r="CS155" s="84"/>
      <c r="CT155" s="84"/>
    </row>
    <row r="156" spans="37:98" x14ac:dyDescent="0.25">
      <c r="AK156" s="84"/>
      <c r="AL156" s="247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84"/>
      <c r="CH156" s="84"/>
      <c r="CI156" s="84"/>
      <c r="CJ156" s="84"/>
      <c r="CK156" s="84"/>
      <c r="CL156" s="84"/>
      <c r="CM156" s="84"/>
      <c r="CN156" s="84"/>
      <c r="CO156" s="84"/>
      <c r="CP156" s="84"/>
      <c r="CQ156" s="84"/>
      <c r="CR156" s="84"/>
      <c r="CS156" s="84"/>
      <c r="CT156" s="84"/>
    </row>
    <row r="157" spans="37:98" x14ac:dyDescent="0.25">
      <c r="AK157" s="84"/>
      <c r="AL157" s="247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</row>
    <row r="158" spans="37:98" x14ac:dyDescent="0.25">
      <c r="AK158" s="84"/>
      <c r="AL158" s="247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4"/>
      <c r="CK158" s="84"/>
      <c r="CL158" s="84"/>
      <c r="CM158" s="84"/>
      <c r="CN158" s="84"/>
      <c r="CO158" s="84"/>
      <c r="CP158" s="84"/>
      <c r="CQ158" s="84"/>
      <c r="CR158" s="84"/>
      <c r="CS158" s="84"/>
      <c r="CT158" s="84"/>
    </row>
    <row r="159" spans="37:98" x14ac:dyDescent="0.25">
      <c r="AK159" s="84"/>
      <c r="AL159" s="247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84"/>
      <c r="CH159" s="84"/>
      <c r="CI159" s="84"/>
      <c r="CJ159" s="84"/>
      <c r="CK159" s="84"/>
      <c r="CL159" s="84"/>
      <c r="CM159" s="84"/>
      <c r="CN159" s="84"/>
      <c r="CO159" s="84"/>
      <c r="CP159" s="84"/>
      <c r="CQ159" s="84"/>
      <c r="CR159" s="84"/>
      <c r="CS159" s="84"/>
      <c r="CT159" s="84"/>
    </row>
    <row r="160" spans="37:98" x14ac:dyDescent="0.25">
      <c r="AK160" s="84"/>
      <c r="AL160" s="247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84"/>
      <c r="CH160" s="84"/>
      <c r="CI160" s="84"/>
      <c r="CJ160" s="84"/>
      <c r="CK160" s="84"/>
      <c r="CL160" s="84"/>
      <c r="CM160" s="84"/>
      <c r="CN160" s="84"/>
      <c r="CO160" s="84"/>
      <c r="CP160" s="84"/>
      <c r="CQ160" s="84"/>
      <c r="CR160" s="84"/>
      <c r="CS160" s="84"/>
      <c r="CT160" s="84"/>
    </row>
    <row r="161" spans="37:98" x14ac:dyDescent="0.25">
      <c r="AK161" s="84"/>
      <c r="AL161" s="247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4"/>
      <c r="CK161" s="84"/>
      <c r="CL161" s="84"/>
      <c r="CM161" s="84"/>
      <c r="CN161" s="84"/>
      <c r="CO161" s="84"/>
      <c r="CP161" s="84"/>
      <c r="CQ161" s="84"/>
      <c r="CR161" s="84"/>
      <c r="CS161" s="84"/>
      <c r="CT161" s="84"/>
    </row>
    <row r="162" spans="37:98" x14ac:dyDescent="0.25">
      <c r="AK162" s="84"/>
      <c r="AL162" s="247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84"/>
      <c r="CH162" s="84"/>
      <c r="CI162" s="84"/>
      <c r="CJ162" s="84"/>
      <c r="CK162" s="84"/>
      <c r="CL162" s="84"/>
      <c r="CM162" s="84"/>
      <c r="CN162" s="84"/>
      <c r="CO162" s="84"/>
      <c r="CP162" s="84"/>
      <c r="CQ162" s="84"/>
      <c r="CR162" s="84"/>
      <c r="CS162" s="84"/>
      <c r="CT162" s="84"/>
    </row>
    <row r="163" spans="37:98" x14ac:dyDescent="0.25">
      <c r="AK163" s="84"/>
      <c r="AL163" s="247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84"/>
      <c r="CH163" s="84"/>
      <c r="CI163" s="84"/>
      <c r="CJ163" s="84"/>
      <c r="CK163" s="84"/>
      <c r="CL163" s="84"/>
      <c r="CM163" s="84"/>
      <c r="CN163" s="84"/>
      <c r="CO163" s="84"/>
      <c r="CP163" s="84"/>
      <c r="CQ163" s="84"/>
      <c r="CR163" s="84"/>
      <c r="CS163" s="84"/>
      <c r="CT163" s="84"/>
    </row>
    <row r="164" spans="37:98" x14ac:dyDescent="0.25">
      <c r="AK164" s="84"/>
      <c r="AL164" s="247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84"/>
      <c r="CH164" s="84"/>
      <c r="CI164" s="84"/>
      <c r="CJ164" s="84"/>
      <c r="CK164" s="84"/>
      <c r="CL164" s="84"/>
      <c r="CM164" s="84"/>
      <c r="CN164" s="84"/>
      <c r="CO164" s="84"/>
      <c r="CP164" s="84"/>
      <c r="CQ164" s="84"/>
      <c r="CR164" s="84"/>
      <c r="CS164" s="84"/>
      <c r="CT164" s="84"/>
    </row>
    <row r="165" spans="37:98" x14ac:dyDescent="0.25">
      <c r="AK165" s="84"/>
      <c r="AL165" s="247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84"/>
      <c r="CH165" s="84"/>
      <c r="CI165" s="84"/>
      <c r="CJ165" s="84"/>
      <c r="CK165" s="84"/>
      <c r="CL165" s="84"/>
      <c r="CM165" s="84"/>
      <c r="CN165" s="84"/>
      <c r="CO165" s="84"/>
      <c r="CP165" s="84"/>
      <c r="CQ165" s="84"/>
      <c r="CR165" s="84"/>
      <c r="CS165" s="84"/>
      <c r="CT165" s="84"/>
    </row>
    <row r="166" spans="37:98" x14ac:dyDescent="0.25">
      <c r="AK166" s="84"/>
      <c r="AL166" s="247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84"/>
      <c r="CH166" s="84"/>
      <c r="CI166" s="84"/>
      <c r="CJ166" s="84"/>
      <c r="CK166" s="84"/>
      <c r="CL166" s="84"/>
      <c r="CM166" s="84"/>
      <c r="CN166" s="84"/>
      <c r="CO166" s="84"/>
      <c r="CP166" s="84"/>
      <c r="CQ166" s="84"/>
      <c r="CR166" s="84"/>
      <c r="CS166" s="84"/>
      <c r="CT166" s="84"/>
    </row>
    <row r="167" spans="37:98" x14ac:dyDescent="0.25">
      <c r="AK167" s="84"/>
      <c r="AL167" s="247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84"/>
      <c r="CH167" s="84"/>
      <c r="CI167" s="84"/>
      <c r="CJ167" s="84"/>
      <c r="CK167" s="84"/>
      <c r="CL167" s="84"/>
      <c r="CM167" s="84"/>
      <c r="CN167" s="84"/>
      <c r="CO167" s="84"/>
      <c r="CP167" s="84"/>
      <c r="CQ167" s="84"/>
      <c r="CR167" s="84"/>
      <c r="CS167" s="84"/>
      <c r="CT167" s="84"/>
    </row>
    <row r="168" spans="37:98" x14ac:dyDescent="0.25">
      <c r="AK168" s="84"/>
      <c r="AL168" s="247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4"/>
      <c r="CK168" s="84"/>
      <c r="CL168" s="84"/>
      <c r="CM168" s="84"/>
      <c r="CN168" s="84"/>
      <c r="CO168" s="84"/>
      <c r="CP168" s="84"/>
      <c r="CQ168" s="84"/>
      <c r="CR168" s="84"/>
      <c r="CS168" s="84"/>
      <c r="CT168" s="84"/>
    </row>
    <row r="169" spans="37:98" x14ac:dyDescent="0.25">
      <c r="AK169" s="84"/>
      <c r="AL169" s="247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4"/>
      <c r="CK169" s="84"/>
      <c r="CL169" s="84"/>
      <c r="CM169" s="84"/>
      <c r="CN169" s="84"/>
      <c r="CO169" s="84"/>
      <c r="CP169" s="84"/>
      <c r="CQ169" s="84"/>
      <c r="CR169" s="84"/>
      <c r="CS169" s="84"/>
      <c r="CT169" s="84"/>
    </row>
    <row r="170" spans="37:98" x14ac:dyDescent="0.25">
      <c r="AK170" s="84"/>
      <c r="AL170" s="247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  <c r="CF170" s="84"/>
      <c r="CG170" s="84"/>
      <c r="CH170" s="84"/>
      <c r="CI170" s="84"/>
      <c r="CJ170" s="84"/>
      <c r="CK170" s="84"/>
      <c r="CL170" s="84"/>
      <c r="CM170" s="84"/>
      <c r="CN170" s="84"/>
      <c r="CO170" s="84"/>
      <c r="CP170" s="84"/>
      <c r="CQ170" s="84"/>
      <c r="CR170" s="84"/>
      <c r="CS170" s="84"/>
      <c r="CT170" s="84"/>
    </row>
    <row r="171" spans="37:98" x14ac:dyDescent="0.25">
      <c r="AK171" s="84"/>
      <c r="AL171" s="247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4"/>
      <c r="CK171" s="84"/>
      <c r="CL171" s="84"/>
      <c r="CM171" s="84"/>
      <c r="CN171" s="84"/>
      <c r="CO171" s="84"/>
      <c r="CP171" s="84"/>
      <c r="CQ171" s="84"/>
      <c r="CR171" s="84"/>
      <c r="CS171" s="84"/>
      <c r="CT171" s="84"/>
    </row>
    <row r="172" spans="37:98" x14ac:dyDescent="0.25">
      <c r="AK172" s="84"/>
      <c r="AL172" s="247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  <c r="BS172" s="84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  <c r="CF172" s="84"/>
      <c r="CG172" s="84"/>
      <c r="CH172" s="84"/>
      <c r="CI172" s="84"/>
      <c r="CJ172" s="84"/>
      <c r="CK172" s="84"/>
      <c r="CL172" s="84"/>
      <c r="CM172" s="84"/>
      <c r="CN172" s="84"/>
      <c r="CO172" s="84"/>
      <c r="CP172" s="84"/>
      <c r="CQ172" s="84"/>
      <c r="CR172" s="84"/>
      <c r="CS172" s="84"/>
      <c r="CT172" s="84"/>
    </row>
    <row r="173" spans="37:98" x14ac:dyDescent="0.25">
      <c r="AK173" s="84"/>
      <c r="AL173" s="247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4"/>
      <c r="BQ173" s="84"/>
      <c r="BR173" s="84"/>
      <c r="BS173" s="84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  <c r="CF173" s="84"/>
      <c r="CG173" s="84"/>
      <c r="CH173" s="84"/>
      <c r="CI173" s="84"/>
      <c r="CJ173" s="84"/>
      <c r="CK173" s="84"/>
      <c r="CL173" s="84"/>
      <c r="CM173" s="84"/>
      <c r="CN173" s="84"/>
      <c r="CO173" s="84"/>
      <c r="CP173" s="84"/>
      <c r="CQ173" s="84"/>
      <c r="CR173" s="84"/>
      <c r="CS173" s="84"/>
      <c r="CT173" s="84"/>
    </row>
    <row r="174" spans="37:98" x14ac:dyDescent="0.25">
      <c r="AK174" s="84"/>
      <c r="AL174" s="247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84"/>
      <c r="CH174" s="84"/>
      <c r="CI174" s="84"/>
      <c r="CJ174" s="84"/>
      <c r="CK174" s="84"/>
      <c r="CL174" s="84"/>
      <c r="CM174" s="84"/>
      <c r="CN174" s="84"/>
      <c r="CO174" s="84"/>
      <c r="CP174" s="84"/>
      <c r="CQ174" s="84"/>
      <c r="CR174" s="84"/>
      <c r="CS174" s="84"/>
      <c r="CT174" s="84"/>
    </row>
    <row r="175" spans="37:98" x14ac:dyDescent="0.25">
      <c r="AK175" s="84"/>
      <c r="AL175" s="247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84"/>
      <c r="CH175" s="84"/>
      <c r="CI175" s="84"/>
      <c r="CJ175" s="84"/>
      <c r="CK175" s="84"/>
      <c r="CL175" s="84"/>
      <c r="CM175" s="84"/>
      <c r="CN175" s="84"/>
      <c r="CO175" s="84"/>
      <c r="CP175" s="84"/>
      <c r="CQ175" s="84"/>
      <c r="CR175" s="84"/>
      <c r="CS175" s="84"/>
      <c r="CT175" s="84"/>
    </row>
    <row r="176" spans="37:98" x14ac:dyDescent="0.25">
      <c r="AK176" s="84"/>
      <c r="AL176" s="247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  <c r="CM176" s="84"/>
      <c r="CN176" s="84"/>
      <c r="CO176" s="84"/>
      <c r="CP176" s="84"/>
      <c r="CQ176" s="84"/>
      <c r="CR176" s="84"/>
      <c r="CS176" s="84"/>
      <c r="CT176" s="84"/>
    </row>
    <row r="177" spans="3:98" x14ac:dyDescent="0.25">
      <c r="AK177" s="84"/>
      <c r="AL177" s="247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  <c r="CH177" s="84"/>
      <c r="CI177" s="84"/>
      <c r="CJ177" s="84"/>
      <c r="CK177" s="84"/>
      <c r="CL177" s="84"/>
      <c r="CM177" s="84"/>
      <c r="CN177" s="84"/>
      <c r="CO177" s="84"/>
      <c r="CP177" s="84"/>
      <c r="CQ177" s="84"/>
      <c r="CR177" s="84"/>
      <c r="CS177" s="84"/>
      <c r="CT177" s="84"/>
    </row>
    <row r="178" spans="3:98" x14ac:dyDescent="0.25">
      <c r="AK178" s="84"/>
      <c r="AL178" s="247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  <c r="CH178" s="84"/>
      <c r="CI178" s="84"/>
      <c r="CJ178" s="84"/>
      <c r="CK178" s="84"/>
      <c r="CL178" s="84"/>
      <c r="CM178" s="84"/>
      <c r="CN178" s="84"/>
      <c r="CO178" s="84"/>
      <c r="CP178" s="84"/>
      <c r="CQ178" s="84"/>
      <c r="CR178" s="84"/>
      <c r="CS178" s="84"/>
      <c r="CT178" s="84"/>
    </row>
    <row r="179" spans="3:98" x14ac:dyDescent="0.25">
      <c r="AK179" s="84"/>
      <c r="AL179" s="247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4"/>
      <c r="CK179" s="84"/>
      <c r="CL179" s="84"/>
      <c r="CM179" s="84"/>
      <c r="CN179" s="84"/>
      <c r="CO179" s="84"/>
      <c r="CP179" s="84"/>
      <c r="CQ179" s="84"/>
      <c r="CR179" s="84"/>
      <c r="CS179" s="84"/>
      <c r="CT179" s="84"/>
    </row>
    <row r="180" spans="3:98" x14ac:dyDescent="0.25">
      <c r="AK180" s="84"/>
      <c r="AL180" s="247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  <c r="CF180" s="84"/>
      <c r="CG180" s="84"/>
      <c r="CH180" s="84"/>
      <c r="CI180" s="84"/>
      <c r="CJ180" s="84"/>
      <c r="CK180" s="84"/>
      <c r="CL180" s="84"/>
      <c r="CM180" s="84"/>
      <c r="CN180" s="84"/>
      <c r="CO180" s="84"/>
      <c r="CP180" s="84"/>
      <c r="CQ180" s="84"/>
      <c r="CR180" s="84"/>
      <c r="CS180" s="84"/>
      <c r="CT180" s="84"/>
    </row>
    <row r="181" spans="3:98" x14ac:dyDescent="0.25">
      <c r="AK181" s="84"/>
      <c r="AL181" s="247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</row>
    <row r="182" spans="3:98" x14ac:dyDescent="0.25">
      <c r="AK182" s="84"/>
      <c r="AL182" s="247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</row>
    <row r="183" spans="3:98" x14ac:dyDescent="0.25">
      <c r="AK183" s="84"/>
      <c r="AL183" s="247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</row>
    <row r="191" spans="3:98" x14ac:dyDescent="0.25"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</row>
    <row r="192" spans="3:98" x14ac:dyDescent="0.25"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</row>
    <row r="193" spans="2:36" x14ac:dyDescent="0.25"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</row>
    <row r="194" spans="2:36" x14ac:dyDescent="0.25">
      <c r="B194" s="249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</row>
    <row r="195" spans="2:36" x14ac:dyDescent="0.25">
      <c r="B195" s="249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2:36" x14ac:dyDescent="0.25">
      <c r="B196" s="249"/>
      <c r="P196" s="83"/>
    </row>
    <row r="197" spans="2:36" x14ac:dyDescent="0.25">
      <c r="B197" s="249"/>
    </row>
  </sheetData>
  <dataConsolidate/>
  <mergeCells count="188">
    <mergeCell ref="C8:F8"/>
    <mergeCell ref="I8:J8"/>
    <mergeCell ref="N8:V8"/>
    <mergeCell ref="X8:Z8"/>
    <mergeCell ref="AL8:BF9"/>
    <mergeCell ref="C10:F10"/>
    <mergeCell ref="G10:AD10"/>
    <mergeCell ref="C3:AJ3"/>
    <mergeCell ref="C4:AG4"/>
    <mergeCell ref="C6:AD6"/>
    <mergeCell ref="AL6:BF7"/>
    <mergeCell ref="C7:K7"/>
    <mergeCell ref="L7:R7"/>
    <mergeCell ref="AA12:AD13"/>
    <mergeCell ref="B14:AC14"/>
    <mergeCell ref="C16:T16"/>
    <mergeCell ref="V16:AJ16"/>
    <mergeCell ref="AL16:BD17"/>
    <mergeCell ref="C18:S18"/>
    <mergeCell ref="W18:AJ18"/>
    <mergeCell ref="C12:F13"/>
    <mergeCell ref="G12:J13"/>
    <mergeCell ref="K12:M13"/>
    <mergeCell ref="N12:O13"/>
    <mergeCell ref="P12:W13"/>
    <mergeCell ref="X12:Z13"/>
    <mergeCell ref="C23:AJ23"/>
    <mergeCell ref="B24:B27"/>
    <mergeCell ref="C24:D27"/>
    <mergeCell ref="E24:E27"/>
    <mergeCell ref="F24:M25"/>
    <mergeCell ref="N25:AJ25"/>
    <mergeCell ref="F26:M27"/>
    <mergeCell ref="N27:AJ27"/>
    <mergeCell ref="B19:B22"/>
    <mergeCell ref="C19:D22"/>
    <mergeCell ref="E19:E22"/>
    <mergeCell ref="G19:H20"/>
    <mergeCell ref="I19:AJ19"/>
    <mergeCell ref="I20:R20"/>
    <mergeCell ref="S20:AJ20"/>
    <mergeCell ref="G22:H22"/>
    <mergeCell ref="I22:AJ22"/>
    <mergeCell ref="AB31:AD32"/>
    <mergeCell ref="C34:AJ34"/>
    <mergeCell ref="C35:N35"/>
    <mergeCell ref="O35:W35"/>
    <mergeCell ref="X35:AD35"/>
    <mergeCell ref="AE35:AH35"/>
    <mergeCell ref="AI35:AJ35"/>
    <mergeCell ref="A28:A29"/>
    <mergeCell ref="B28:B29"/>
    <mergeCell ref="C28:D29"/>
    <mergeCell ref="F28:AJ28"/>
    <mergeCell ref="F29:AJ29"/>
    <mergeCell ref="A31:A32"/>
    <mergeCell ref="B31:B32"/>
    <mergeCell ref="C31:R32"/>
    <mergeCell ref="S31:Y32"/>
    <mergeCell ref="Z31:AA32"/>
    <mergeCell ref="C36:N36"/>
    <mergeCell ref="O36:W36"/>
    <mergeCell ref="X36:AD36"/>
    <mergeCell ref="AE36:AH36"/>
    <mergeCell ref="AI36:AJ36"/>
    <mergeCell ref="A37:A38"/>
    <mergeCell ref="B37:B38"/>
    <mergeCell ref="C37:N38"/>
    <mergeCell ref="O37:W37"/>
    <mergeCell ref="X37:AD37"/>
    <mergeCell ref="A50:A53"/>
    <mergeCell ref="B50:B53"/>
    <mergeCell ref="C50:AJ50"/>
    <mergeCell ref="C51:AJ51"/>
    <mergeCell ref="C52:D52"/>
    <mergeCell ref="AE37:AJ37"/>
    <mergeCell ref="O38:W38"/>
    <mergeCell ref="X38:AD38"/>
    <mergeCell ref="AE38:AH38"/>
    <mergeCell ref="AI38:AJ38"/>
    <mergeCell ref="C39:N39"/>
    <mergeCell ref="O39:W39"/>
    <mergeCell ref="X39:AD39"/>
    <mergeCell ref="AE39:AH39"/>
    <mergeCell ref="AI39:AJ39"/>
    <mergeCell ref="E52:K52"/>
    <mergeCell ref="L52:N52"/>
    <mergeCell ref="P52:AJ52"/>
    <mergeCell ref="C56:AJ56"/>
    <mergeCell ref="C57:O57"/>
    <mergeCell ref="Q57:AJ57"/>
    <mergeCell ref="C41:AJ41"/>
    <mergeCell ref="AL41:BS44"/>
    <mergeCell ref="C43:AJ44"/>
    <mergeCell ref="C46:AJ48"/>
    <mergeCell ref="C49:AJ49"/>
    <mergeCell ref="AG58:AH58"/>
    <mergeCell ref="AI58:AJ58"/>
    <mergeCell ref="C59:I59"/>
    <mergeCell ref="J59:O59"/>
    <mergeCell ref="Q59:Y59"/>
    <mergeCell ref="Z59:AB59"/>
    <mergeCell ref="AC59:AF59"/>
    <mergeCell ref="AG59:AH59"/>
    <mergeCell ref="AI59:AJ59"/>
    <mergeCell ref="C58:I58"/>
    <mergeCell ref="J58:L58"/>
    <mergeCell ref="M58:O58"/>
    <mergeCell ref="Q58:Y58"/>
    <mergeCell ref="Z58:AB58"/>
    <mergeCell ref="AC58:AF58"/>
    <mergeCell ref="AI60:AJ60"/>
    <mergeCell ref="C61:I61"/>
    <mergeCell ref="Q61:U61"/>
    <mergeCell ref="Z61:AB61"/>
    <mergeCell ref="AC61:AF61"/>
    <mergeCell ref="AG61:AH61"/>
    <mergeCell ref="AI61:AJ61"/>
    <mergeCell ref="C60:I60"/>
    <mergeCell ref="J60:O60"/>
    <mergeCell ref="Q60:X60"/>
    <mergeCell ref="Z60:AB60"/>
    <mergeCell ref="AC60:AF60"/>
    <mergeCell ref="AG60:AH60"/>
    <mergeCell ref="C62:D63"/>
    <mergeCell ref="E62:I63"/>
    <mergeCell ref="J62:O62"/>
    <mergeCell ref="Q62:U62"/>
    <mergeCell ref="V62:AH62"/>
    <mergeCell ref="AI62:AJ62"/>
    <mergeCell ref="J63:O63"/>
    <mergeCell ref="Q63:U63"/>
    <mergeCell ref="V63:AH63"/>
    <mergeCell ref="AI63:AJ63"/>
    <mergeCell ref="C66:O66"/>
    <mergeCell ref="Q66:Z66"/>
    <mergeCell ref="AA66:AD66"/>
    <mergeCell ref="AE66:AH66"/>
    <mergeCell ref="AI66:AJ66"/>
    <mergeCell ref="C67:O67"/>
    <mergeCell ref="C64:O64"/>
    <mergeCell ref="Q64:U64"/>
    <mergeCell ref="V64:AH64"/>
    <mergeCell ref="AI64:AJ64"/>
    <mergeCell ref="C65:E65"/>
    <mergeCell ref="G65:O65"/>
    <mergeCell ref="Q65:AH65"/>
    <mergeCell ref="AI65:AJ65"/>
    <mergeCell ref="B75:AK75"/>
    <mergeCell ref="B76:P76"/>
    <mergeCell ref="C85:E85"/>
    <mergeCell ref="C86:E86"/>
    <mergeCell ref="C87:E87"/>
    <mergeCell ref="C88:E88"/>
    <mergeCell ref="C68:O68"/>
    <mergeCell ref="C69:O69"/>
    <mergeCell ref="C70:O70"/>
    <mergeCell ref="C72:AJ72"/>
    <mergeCell ref="C73:AG73"/>
    <mergeCell ref="C74:AA74"/>
    <mergeCell ref="AB74:AD74"/>
    <mergeCell ref="AE74:AG74"/>
    <mergeCell ref="C95:E95"/>
    <mergeCell ref="C96:E96"/>
    <mergeCell ref="C97:E97"/>
    <mergeCell ref="C98:E98"/>
    <mergeCell ref="G98:J98"/>
    <mergeCell ref="C99:E99"/>
    <mergeCell ref="C89:E89"/>
    <mergeCell ref="C90:E90"/>
    <mergeCell ref="C91:E91"/>
    <mergeCell ref="C92:E92"/>
    <mergeCell ref="C93:E93"/>
    <mergeCell ref="C94:E94"/>
    <mergeCell ref="G112:AC112"/>
    <mergeCell ref="G113:AC113"/>
    <mergeCell ref="C106:E106"/>
    <mergeCell ref="C107:E107"/>
    <mergeCell ref="C108:E108"/>
    <mergeCell ref="C109:E109"/>
    <mergeCell ref="G110:AC110"/>
    <mergeCell ref="G111:AC111"/>
    <mergeCell ref="C100:E100"/>
    <mergeCell ref="C101:E101"/>
    <mergeCell ref="C102:E102"/>
    <mergeCell ref="C103:E103"/>
    <mergeCell ref="C104:E104"/>
    <mergeCell ref="C105:E105"/>
  </mergeCells>
  <conditionalFormatting sqref="C18:S18 W18:AJ18 S20:AJ20 N25:AJ25 N27:AJ27">
    <cfRule type="containsBlanks" dxfId="1" priority="2">
      <formula>LEN(TRIM(C18))=0</formula>
    </cfRule>
  </conditionalFormatting>
  <conditionalFormatting sqref="W8:X8 G10:AD10 P12 G12:M13">
    <cfRule type="containsBlanks" dxfId="0" priority="1">
      <formula>LEN(TRIM(G8))=0</formula>
    </cfRule>
  </conditionalFormatting>
  <dataValidations count="12">
    <dataValidation allowBlank="1" showInputMessage="1" showErrorMessage="1" promptTitle="FILL IN" prompt="THE ABAC ECD.0000 REFERENCE (4DIGITS)_x000a_EX: 5595" sqref="W8:X8" xr:uid="{F22EDD26-835C-4937-806D-1AC8080E2E01}"/>
    <dataValidation allowBlank="1" showInputMessage="1" showErrorMessage="1" promptTitle="FILL IN" prompt="YOUR NAME AND SURNAME" sqref="C18:S18" xr:uid="{49D17F17-B710-4E7B-B3F3-2CAD10A9FFAB}"/>
    <dataValidation allowBlank="1" showInputMessage="1" showErrorMessage="1" promptTitle="FILL IN" prompt="YOUR CURRENT EMAIL ADDRESS." sqref="W18:AJ18" xr:uid="{4A29E9D2-98AA-4F4E-8A8C-5DB4DBB401A6}"/>
    <dataValidation allowBlank="1" showInputMessage="1" showErrorMessage="1" promptTitle="IF APPLICABLE, FILL IN " prompt="THE NAME OF THE ORG./COMPANY THAT YOU ARE REPRESENTING. IF NOT APPLICABLE, ENTER (N/A)." sqref="S20:AJ20" xr:uid="{9DA91BAD-8164-4522-B2BD-73C95417E7A3}"/>
    <dataValidation allowBlank="1" showInputMessage="1" showErrorMessage="1" promptTitle="FILL IN " prompt="YOUR ENTIRE IBAN NUMBER. " sqref="N25:AJ25" xr:uid="{01293F10-AC01-4CA5-9474-71D0C7D80F81}"/>
    <dataValidation allowBlank="1" showInputMessage="1" showErrorMessage="1" promptTitle="FILL IN" prompt="THE NAME OF THE OWNER/PERSON OF THE ABOVE IBAN NUMBER." sqref="N27:AJ27" xr:uid="{C1B586E0-0913-4BC0-87B6-93DB252CDC3D}"/>
    <dataValidation allowBlank="1" showInputMessage="1" showErrorMessage="1" promptTitle="SIGN" prompt="THE FORM WITH YOUR SIGNATURE." sqref="P52:AJ52" xr:uid="{680B83FF-CF9D-4F10-B80F-97F45607B2DE}"/>
    <dataValidation allowBlank="1" showInputMessage="1" showErrorMessage="1" promptTitle="ATTENTION:" prompt="*PLEASE NOTE THAT ECDC IS UNABLE TO ACCEPT REIMBURSEMENT APPLICATION FORMS SIGNED/DATED PRIOR TO LAST MEETING DATE. " sqref="E52 L52" xr:uid="{84229519-D8B5-4A8E-B31D-C58B5A5D4E06}"/>
    <dataValidation allowBlank="1" showInputMessage="1" showErrorMessage="1" promptTitle="AUTOMISED DEADLINE" prompt="FROM THE LAST REIMBURSABLE MEETING DATE." sqref="L7:R7" xr:uid="{446D2A77-B51F-4D86-803A-C3BDCC9C2320}"/>
    <dataValidation allowBlank="1" showInputMessage="1" showErrorMessage="1" promptTitle="DONT REMOVE" prompt="DONT REMOVE" sqref="C8:F8 L8 N12:O13 C12:F13 C10:F10 H8:I8 X12" xr:uid="{1CCF99E3-EC30-48B2-933F-F3FDE79CC35B}"/>
    <dataValidation errorStyle="warning" allowBlank="1" showInputMessage="1" showErrorMessage="1" error="DONT REMOVE" promptTitle="DONT REMOVE" prompt="DONT REMOVE" sqref="AD8" xr:uid="{0BC6DCDF-C405-47B4-B21E-D0E3CDB44210}"/>
    <dataValidation allowBlank="1" showInputMessage="1" showErrorMessage="1" promptTitle="DSA" prompt="DAILY SUBSISTENCE ALLOWANCE" sqref="Q58:Y58" xr:uid="{ADD1815B-7314-4CFF-B3D8-F9F26C37E8A0}"/>
  </dataValidations>
  <hyperlinks>
    <hyperlink ref="AL8" r:id="rId1" display="Deadline date &amp; year, use hyperlink to calculate 90 days after mtg date." xr:uid="{B60FF728-832C-4C95-B931-08C0F236EFB1}"/>
    <hyperlink ref="C73" r:id="rId2" xr:uid="{3BBF9AED-4C7C-4E2B-ABAE-480B319BDAC1}"/>
    <hyperlink ref="C4" r:id="rId3" xr:uid="{54BB69FA-1489-4CB9-B8C9-5A54336F6107}"/>
    <hyperlink ref="AL29" r:id="rId4" xr:uid="{C8497FAB-5F73-4350-8F2E-93D6DF089D08}"/>
  </hyperlinks>
  <printOptions horizontalCentered="1"/>
  <pageMargins left="0" right="0" top="0" bottom="0" header="0" footer="0"/>
  <pageSetup paperSize="9" scale="66" fitToHeight="0" orientation="portrait" r:id="rId5"/>
  <headerFooter scaleWithDoc="0">
    <oddHeader>&amp;C&amp;"Calibri"&amp;10&amp;K000000 ECDC NORMAL&amp;1#_x000D_</oddHeader>
    <oddFooter xml:space="preserve">&amp;R&amp;"Tahoma,Regular"&amp;11&amp;YFor Queries Contact: Reimbursements@ecdc.europa.eu 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30480</xdr:rowOff>
                  </from>
                  <to>
                    <xdr:col>3</xdr:col>
                    <xdr:colOff>68580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6</xdr:col>
                    <xdr:colOff>30480</xdr:colOff>
                    <xdr:row>18</xdr:row>
                    <xdr:rowOff>38100</xdr:rowOff>
                  </from>
                  <to>
                    <xdr:col>7</xdr:col>
                    <xdr:colOff>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373380</xdr:rowOff>
                  </from>
                  <to>
                    <xdr:col>4</xdr:col>
                    <xdr:colOff>449580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23</xdr:col>
                    <xdr:colOff>106680</xdr:colOff>
                    <xdr:row>29</xdr:row>
                    <xdr:rowOff>114300</xdr:rowOff>
                  </from>
                  <to>
                    <xdr:col>24</xdr:col>
                    <xdr:colOff>144780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152400</xdr:rowOff>
                  </from>
                  <to>
                    <xdr:col>29</xdr:col>
                    <xdr:colOff>297180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2</xdr:col>
                    <xdr:colOff>106680</xdr:colOff>
                    <xdr:row>36</xdr:row>
                    <xdr:rowOff>76200</xdr:rowOff>
                  </from>
                  <to>
                    <xdr:col>4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6</xdr:col>
                    <xdr:colOff>68580</xdr:colOff>
                    <xdr:row>35</xdr:row>
                    <xdr:rowOff>381000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259080</xdr:rowOff>
                  </from>
                  <to>
                    <xdr:col>7</xdr:col>
                    <xdr:colOff>30480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6" name="Check Box 9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38100</xdr:rowOff>
                  </from>
                  <to>
                    <xdr:col>4</xdr:col>
                    <xdr:colOff>426720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" name="Check Box 10">
              <controlPr defaultSize="0" autoFill="0" autoLine="0" autoPict="0" macro="[0]!CheckBox180_Click">
                <anchor moveWithCells="1">
                  <from>
                    <xdr:col>6</xdr:col>
                    <xdr:colOff>68580</xdr:colOff>
                    <xdr:row>34</xdr:row>
                    <xdr:rowOff>335280</xdr:rowOff>
                  </from>
                  <to>
                    <xdr:col>7</xdr:col>
                    <xdr:colOff>68580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8" name="Check Box 11">
              <controlPr defaultSize="0" autoFill="0" autoLine="0" autoPict="0">
                <anchor moveWithCells="1">
                  <from>
                    <xdr:col>13</xdr:col>
                    <xdr:colOff>220980</xdr:colOff>
                    <xdr:row>48</xdr:row>
                    <xdr:rowOff>190500</xdr:rowOff>
                  </from>
                  <to>
                    <xdr:col>14</xdr:col>
                    <xdr:colOff>350520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9" name="Check Box 12">
              <controlPr defaultSize="0" autoFill="0" autoLine="0" autoPict="0" macro="[0]!CheckBox180_Click">
                <anchor moveWithCells="1">
                  <from>
                    <xdr:col>2</xdr:col>
                    <xdr:colOff>106680</xdr:colOff>
                    <xdr:row>35</xdr:row>
                    <xdr:rowOff>144780</xdr:rowOff>
                  </from>
                  <to>
                    <xdr:col>3</xdr:col>
                    <xdr:colOff>121920</xdr:colOff>
                    <xdr:row>35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0" name="Check Box 13">
              <controlPr defaultSize="0" autoFill="0" autoLine="0" autoPict="0" macro="[0]!CheckBox180_Click">
                <anchor moveWithCells="1">
                  <from>
                    <xdr:col>6</xdr:col>
                    <xdr:colOff>68580</xdr:colOff>
                    <xdr:row>35</xdr:row>
                    <xdr:rowOff>220980</xdr:rowOff>
                  </from>
                  <to>
                    <xdr:col>7</xdr:col>
                    <xdr:colOff>68580</xdr:colOff>
                    <xdr:row>35</xdr:row>
                    <xdr:rowOff>426720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12_Reimb. Applic. Form</vt:lpstr>
      <vt:lpstr>'12_Reimb. Applic.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Aydin</dc:creator>
  <cp:lastModifiedBy>Ewelina Aydin</cp:lastModifiedBy>
  <dcterms:created xsi:type="dcterms:W3CDTF">2024-02-26T10:14:05Z</dcterms:created>
  <dcterms:modified xsi:type="dcterms:W3CDTF">2024-02-26T10:22:21Z</dcterms:modified>
</cp:coreProperties>
</file>